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ne HERBELIN\Desktop\COLLECTIFS\ZOUTILS DE FACILITATION\"/>
    </mc:Choice>
  </mc:AlternateContent>
  <xr:revisionPtr revIDLastSave="0" documentId="13_ncr:1_{6C0AAB0B-D610-4F3D-BDF5-86E8D39021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te de Résultat prev" sheetId="1" r:id="rId1"/>
    <sheet name="Hypotheses" sheetId="5" r:id="rId2"/>
  </sheets>
  <definedNames>
    <definedName name="_xlnm.Print_Area" localSheetId="0">'Compte de Résultat prev'!$B$2:$I$53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0" i="1" l="1"/>
  <c r="F47" i="1"/>
  <c r="H47" i="1" l="1"/>
  <c r="G47" i="1"/>
  <c r="H140" i="1"/>
  <c r="G140" i="1"/>
  <c r="G152" i="1"/>
  <c r="H152" i="1"/>
  <c r="G148" i="1"/>
  <c r="H148" i="1"/>
  <c r="G117" i="1"/>
  <c r="H117" i="1"/>
  <c r="G107" i="1"/>
  <c r="H107" i="1"/>
  <c r="G101" i="1"/>
  <c r="G134" i="1"/>
  <c r="H134" i="1"/>
  <c r="G128" i="1"/>
  <c r="H128" i="1"/>
  <c r="F77" i="1"/>
  <c r="G88" i="1"/>
  <c r="G95" i="1"/>
  <c r="H95" i="1"/>
  <c r="H57" i="1"/>
  <c r="H52" i="1"/>
  <c r="G57" i="1"/>
  <c r="G52" i="1"/>
  <c r="F152" i="1"/>
  <c r="F148" i="1"/>
  <c r="F140" i="1"/>
  <c r="F134" i="1"/>
  <c r="F128" i="1"/>
  <c r="F110" i="1"/>
  <c r="F107" i="1"/>
  <c r="F101" i="1"/>
  <c r="F88" i="1"/>
  <c r="F57" i="1"/>
  <c r="F52" i="1"/>
  <c r="F53" i="1" s="1"/>
  <c r="F82" i="1"/>
  <c r="H53" i="1" l="1"/>
  <c r="H62" i="1" s="1"/>
  <c r="G53" i="1"/>
  <c r="G62" i="1" s="1"/>
  <c r="F117" i="1"/>
  <c r="F92" i="1"/>
  <c r="F95" i="1"/>
  <c r="H101" i="1"/>
  <c r="H110" i="1"/>
  <c r="H88" i="1"/>
  <c r="G92" i="1"/>
  <c r="H92" i="1"/>
  <c r="G77" i="1"/>
  <c r="H77" i="1"/>
  <c r="H82" i="1"/>
  <c r="G82" i="1"/>
  <c r="F62" i="1"/>
  <c r="F149" i="1" l="1"/>
  <c r="F153" i="1" s="1"/>
  <c r="G149" i="1"/>
  <c r="G153" i="1" s="1"/>
  <c r="H149" i="1"/>
  <c r="H153" i="1" s="1"/>
  <c r="F154" i="1" l="1"/>
  <c r="F156" i="1" s="1"/>
  <c r="G154" i="1"/>
  <c r="G156" i="1" s="1"/>
  <c r="H154" i="1"/>
  <c r="H156" i="1" s="1"/>
</calcChain>
</file>

<file path=xl/sharedStrings.xml><?xml version="1.0" encoding="utf-8"?>
<sst xmlns="http://schemas.openxmlformats.org/spreadsheetml/2006/main" count="149" uniqueCount="140">
  <si>
    <t>CHARGES</t>
  </si>
  <si>
    <t>Electricité</t>
  </si>
  <si>
    <t>Eau</t>
  </si>
  <si>
    <t>Gasoil</t>
  </si>
  <si>
    <t>Fournitures administratives diverses</t>
  </si>
  <si>
    <t>Honoraires expert comptable</t>
  </si>
  <si>
    <t>Frais d'actes et de contentieux</t>
  </si>
  <si>
    <t>Honoraires divers</t>
  </si>
  <si>
    <t>Téléphone</t>
  </si>
  <si>
    <t>Frais postaux</t>
  </si>
  <si>
    <t>Déplacements</t>
  </si>
  <si>
    <t>Cadeaux, dons</t>
  </si>
  <si>
    <t>Missions et réceptions</t>
  </si>
  <si>
    <t>Entretien et réparation biens immobiliers</t>
  </si>
  <si>
    <t>Entretien et réparation bien mobiliers</t>
  </si>
  <si>
    <t>Entretien, réparation et maintenance</t>
  </si>
  <si>
    <t>Services bancaires</t>
  </si>
  <si>
    <t>Assurance</t>
  </si>
  <si>
    <t>Assurance et frais bancaires</t>
  </si>
  <si>
    <t>Documentation</t>
  </si>
  <si>
    <t>Annonces et insertion publicitaires</t>
  </si>
  <si>
    <t>Publication JO</t>
  </si>
  <si>
    <t>Communication</t>
  </si>
  <si>
    <t>Pertes et créance irrecouvrables</t>
  </si>
  <si>
    <t>Redevances dépôt marque</t>
  </si>
  <si>
    <t>Charges diverses de gestion courantes</t>
  </si>
  <si>
    <t>Charges diverses de gestion</t>
  </si>
  <si>
    <t>Cotisations OPCA</t>
  </si>
  <si>
    <t>Taxe professionnelle</t>
  </si>
  <si>
    <t>Taxe foncière</t>
  </si>
  <si>
    <t>Autres impot</t>
  </si>
  <si>
    <t>Impôts et taxes (Opca, Csg, TP, TF)</t>
  </si>
  <si>
    <t>Primes</t>
  </si>
  <si>
    <t>Indemnités et avantages divers</t>
  </si>
  <si>
    <t>Indemnités de transport</t>
  </si>
  <si>
    <t xml:space="preserve">Frais de personnel </t>
  </si>
  <si>
    <t>Dotation amortissement mobilier</t>
  </si>
  <si>
    <t>Dotation amortissement bureau et informatique</t>
  </si>
  <si>
    <t>Dotation amortissement véhicule</t>
  </si>
  <si>
    <t>Dotation amortissement aménagement bâtiment</t>
  </si>
  <si>
    <t>Dotation amortissement bâtiment</t>
  </si>
  <si>
    <t>Dotation amortissement logiciel</t>
  </si>
  <si>
    <t xml:space="preserve">Dotation provision clients </t>
  </si>
  <si>
    <t>Amortissements et provisions</t>
  </si>
  <si>
    <t>TOTAL CHARGES EXPLOITATION</t>
  </si>
  <si>
    <t>Agios</t>
  </si>
  <si>
    <t>TOTAL CHARGES D'EXPLOITATION+FRAIS FI</t>
  </si>
  <si>
    <t>locations salle</t>
  </si>
  <si>
    <t>Certification et agrément</t>
  </si>
  <si>
    <t>Mission et réception</t>
  </si>
  <si>
    <t>Taxe sur formation continue</t>
  </si>
  <si>
    <t>Fournitures</t>
  </si>
  <si>
    <t>Loyer et charges locatives</t>
  </si>
  <si>
    <t xml:space="preserve">Produits divers et activités annexes </t>
  </si>
  <si>
    <t xml:space="preserve">Intérêt prêt </t>
  </si>
  <si>
    <t>RESULTAT COURANT</t>
  </si>
  <si>
    <t>Frais financiers (emprunt...)</t>
  </si>
  <si>
    <t>téléphonie et frais postaux</t>
  </si>
  <si>
    <t>montant</t>
  </si>
  <si>
    <t>PRODUITS</t>
  </si>
  <si>
    <t xml:space="preserve">Fonds de formation </t>
  </si>
  <si>
    <t xml:space="preserve">Produits divers de gestion </t>
  </si>
  <si>
    <t>TOTAL PRODUITS EXPLOITATION</t>
  </si>
  <si>
    <t>Produits financiers</t>
  </si>
  <si>
    <t>TOTAL PRODUITS  D'EXPLOITATION + PDTS  FI</t>
  </si>
  <si>
    <t xml:space="preserve">Sponsor et mécènes </t>
  </si>
  <si>
    <t>Produits de placement</t>
  </si>
  <si>
    <t>Intérêts reçus</t>
  </si>
  <si>
    <t xml:space="preserve">Petit matériel divers </t>
  </si>
  <si>
    <t>location matériel</t>
  </si>
  <si>
    <t>loyer bureaux et charges locatives</t>
  </si>
  <si>
    <t>Frais journée communication</t>
  </si>
  <si>
    <t>Entretiens locaux</t>
  </si>
  <si>
    <t>Frais de formation</t>
  </si>
  <si>
    <t>Frais d'inscription colloques, conférences, salons…</t>
  </si>
  <si>
    <t>Stands salons professionnels</t>
  </si>
  <si>
    <t>Impressions supports communication</t>
  </si>
  <si>
    <t xml:space="preserve">CHARGES </t>
  </si>
  <si>
    <t>Régul TVA</t>
  </si>
  <si>
    <t>Produits exceptionnels inattendus</t>
  </si>
  <si>
    <t xml:space="preserve">Produits cession éléments actif </t>
  </si>
  <si>
    <t>Internet</t>
  </si>
  <si>
    <t>Déplacement (avion, train, bus, …)</t>
  </si>
  <si>
    <t>Maintenances matériel et véhicule</t>
  </si>
  <si>
    <t>Maintenance informatique et telephonie</t>
  </si>
  <si>
    <t xml:space="preserve">Abonnements </t>
  </si>
  <si>
    <t>Frais déplacement colloques et congèrs</t>
  </si>
  <si>
    <t>location véhicule</t>
  </si>
  <si>
    <t>15% si &lt; 38120 €</t>
  </si>
  <si>
    <t>28% si entre 38120 € et 75 000 €</t>
  </si>
  <si>
    <t>RESULTAT NET</t>
  </si>
  <si>
    <t>Année 1</t>
  </si>
  <si>
    <t>Année 2</t>
  </si>
  <si>
    <t>Année 3</t>
  </si>
  <si>
    <t>Frais accompagnement voyages groupes</t>
  </si>
  <si>
    <t>Juriste</t>
  </si>
  <si>
    <t>IMPOT SUR LES SOCIETES*</t>
  </si>
  <si>
    <t>* IS :</t>
  </si>
  <si>
    <t>Petit matériel informatique</t>
  </si>
  <si>
    <t xml:space="preserve"> </t>
  </si>
  <si>
    <r>
      <t>Frais kilométriques véhicule personnel</t>
    </r>
    <r>
      <rPr>
        <sz val="14"/>
        <rFont val="Arial"/>
        <family val="2"/>
      </rPr>
      <t xml:space="preserve"> </t>
    </r>
  </si>
  <si>
    <t xml:space="preserve">Remboursement frais </t>
  </si>
  <si>
    <t>Fournitures consommables</t>
  </si>
  <si>
    <t>Fournitures entretien, petit equipement</t>
  </si>
  <si>
    <t>Documentation technique</t>
  </si>
  <si>
    <t>Documentation générale</t>
  </si>
  <si>
    <t xml:space="preserve">Cotisations sociales du dirigeant </t>
  </si>
  <si>
    <t>Inattendu :)</t>
  </si>
  <si>
    <t xml:space="preserve">Formation </t>
  </si>
  <si>
    <t xml:space="preserve">PRODUITS </t>
  </si>
  <si>
    <t xml:space="preserve">Cotisations </t>
  </si>
  <si>
    <t>Prestations</t>
  </si>
  <si>
    <t xml:space="preserve">Subventions </t>
  </si>
  <si>
    <t xml:space="preserve">Mecenats </t>
  </si>
  <si>
    <t xml:space="preserve">Autres produits </t>
  </si>
  <si>
    <t>services rendus aux partenaires</t>
  </si>
  <si>
    <t xml:space="preserve">  </t>
  </si>
  <si>
    <t>pérenne  Mairie</t>
  </si>
  <si>
    <t>subv fonctionnement bâtiment Mairie</t>
  </si>
  <si>
    <t>subv lancement  intercom, Ademe</t>
  </si>
  <si>
    <t>Rémunération du salarié</t>
  </si>
  <si>
    <t>Frais intervenant expert, autres</t>
  </si>
  <si>
    <t>Cotisations diverses aux réseaux</t>
  </si>
  <si>
    <t xml:space="preserve">2024 ? </t>
  </si>
  <si>
    <t>2022 ?</t>
  </si>
  <si>
    <t xml:space="preserve">2025 ? </t>
  </si>
  <si>
    <t>2026 ?</t>
  </si>
  <si>
    <t xml:space="preserve">CR PREVISIONEL SUR LA BASE D'HYPOTHESES POSEES LE 27 11 21 </t>
  </si>
  <si>
    <t>transition (sans lieu)</t>
  </si>
  <si>
    <t>ferme piolin</t>
  </si>
  <si>
    <t>ferme piolin 
1 UTH</t>
  </si>
  <si>
    <t xml:space="preserve">HYPOTHESE </t>
  </si>
  <si>
    <t>sans lieu</t>
  </si>
  <si>
    <t xml:space="preserve">1 service civique </t>
  </si>
  <si>
    <t xml:space="preserve">ferme piolin </t>
  </si>
  <si>
    <t xml:space="preserve">1 UTH </t>
  </si>
  <si>
    <t>ferme piolin mise à disposition tout équipée (y compris mobilier, informatique…)</t>
  </si>
  <si>
    <t xml:space="preserve">Hangar / maison à côté de la ferme </t>
  </si>
  <si>
    <t>DEMANDE A LA MAIRIE (subv en nature)</t>
  </si>
  <si>
    <t>RESCRIT 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</si>
</sst>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_€"/>
    <numFmt numFmtId="166" formatCode="#,##0.00\ _€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color theme="3"/>
      <name val="Arial"/>
      <family val="2"/>
    </font>
    <font>
      <i/>
      <sz val="12"/>
      <color theme="3"/>
      <name val="Arial"/>
      <family val="2"/>
    </font>
    <font>
      <i/>
      <sz val="14"/>
      <color theme="3"/>
      <name val="Arial"/>
      <family val="2"/>
    </font>
    <font>
      <sz val="14"/>
      <color theme="3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171">
    <xf numFmtId="0" fontId="0" fillId="0" borderId="0" xfId="0"/>
    <xf numFmtId="165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6" fillId="0" borderId="0" xfId="0" applyFont="1"/>
    <xf numFmtId="44" fontId="2" fillId="0" borderId="0" xfId="1" applyNumberFormat="1" applyFont="1" applyFill="1" applyBorder="1" applyAlignment="1">
      <alignment horizontal="left"/>
    </xf>
    <xf numFmtId="44" fontId="2" fillId="0" borderId="0" xfId="1" applyNumberFormat="1" applyFont="1" applyFill="1" applyBorder="1" applyAlignment="1">
      <alignment horizontal="left" vertical="center"/>
    </xf>
    <xf numFmtId="44" fontId="3" fillId="0" borderId="0" xfId="1" applyNumberFormat="1" applyFont="1" applyFill="1" applyBorder="1" applyAlignment="1">
      <alignment horizontal="left"/>
    </xf>
    <xf numFmtId="44" fontId="4" fillId="0" borderId="0" xfId="1" applyNumberFormat="1" applyFont="1" applyFill="1" applyBorder="1" applyAlignment="1">
      <alignment horizontal="left" vertical="center"/>
    </xf>
    <xf numFmtId="44" fontId="3" fillId="0" borderId="0" xfId="1" applyNumberFormat="1" applyFont="1" applyFill="1" applyBorder="1" applyAlignment="1">
      <alignment horizontal="left" vertical="center"/>
    </xf>
    <xf numFmtId="44" fontId="2" fillId="0" borderId="0" xfId="1" applyNumberFormat="1" applyFont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2" fillId="0" borderId="0" xfId="0" applyNumberFormat="1" applyFont="1" applyBorder="1" applyAlignment="1">
      <alignment horizontal="left"/>
    </xf>
    <xf numFmtId="0" fontId="4" fillId="0" borderId="0" xfId="0" applyFont="1" applyBorder="1"/>
    <xf numFmtId="165" fontId="10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5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right"/>
    </xf>
    <xf numFmtId="0" fontId="13" fillId="0" borderId="4" xfId="0" applyNumberFormat="1" applyFont="1" applyFill="1" applyBorder="1" applyAlignment="1">
      <alignment horizontal="left" wrapText="1"/>
    </xf>
    <xf numFmtId="165" fontId="14" fillId="0" borderId="5" xfId="0" applyNumberFormat="1" applyFont="1" applyFill="1" applyBorder="1" applyAlignment="1">
      <alignment horizontal="left" wrapText="1"/>
    </xf>
    <xf numFmtId="44" fontId="13" fillId="0" borderId="14" xfId="1" applyFont="1" applyFill="1" applyBorder="1" applyAlignment="1">
      <alignment horizontal="left" wrapText="1"/>
    </xf>
    <xf numFmtId="44" fontId="14" fillId="0" borderId="14" xfId="1" applyFont="1" applyFill="1" applyBorder="1" applyAlignment="1">
      <alignment horizontal="left"/>
    </xf>
    <xf numFmtId="44" fontId="14" fillId="0" borderId="14" xfId="1" applyFont="1" applyFill="1" applyBorder="1" applyAlignment="1">
      <alignment horizontal="left" wrapText="1"/>
    </xf>
    <xf numFmtId="44" fontId="12" fillId="3" borderId="16" xfId="1" applyFont="1" applyFill="1" applyBorder="1" applyAlignment="1">
      <alignment horizontal="left"/>
    </xf>
    <xf numFmtId="0" fontId="13" fillId="0" borderId="4" xfId="0" applyNumberFormat="1" applyFont="1" applyFill="1" applyBorder="1" applyAlignment="1">
      <alignment horizontal="left"/>
    </xf>
    <xf numFmtId="165" fontId="14" fillId="0" borderId="5" xfId="0" applyNumberFormat="1" applyFont="1" applyFill="1" applyBorder="1" applyAlignment="1">
      <alignment horizontal="left"/>
    </xf>
    <xf numFmtId="165" fontId="14" fillId="0" borderId="8" xfId="0" applyNumberFormat="1" applyFont="1" applyFill="1" applyBorder="1" applyAlignment="1">
      <alignment horizontal="left"/>
    </xf>
    <xf numFmtId="44" fontId="14" fillId="0" borderId="22" xfId="1" applyFont="1" applyFill="1" applyBorder="1" applyAlignment="1">
      <alignment horizontal="left"/>
    </xf>
    <xf numFmtId="44" fontId="13" fillId="0" borderId="14" xfId="1" applyFont="1" applyFill="1" applyBorder="1" applyAlignment="1">
      <alignment horizontal="left"/>
    </xf>
    <xf numFmtId="44" fontId="12" fillId="0" borderId="14" xfId="1" applyFont="1" applyFill="1" applyBorder="1" applyAlignment="1">
      <alignment horizontal="left"/>
    </xf>
    <xf numFmtId="44" fontId="12" fillId="3" borderId="14" xfId="1" applyFont="1" applyFill="1" applyBorder="1" applyAlignment="1">
      <alignment horizontal="left"/>
    </xf>
    <xf numFmtId="44" fontId="13" fillId="0" borderId="15" xfId="1" applyFont="1" applyFill="1" applyBorder="1" applyAlignment="1">
      <alignment horizontal="left"/>
    </xf>
    <xf numFmtId="44" fontId="14" fillId="0" borderId="18" xfId="1" applyFont="1" applyFill="1" applyBorder="1" applyAlignment="1">
      <alignment horizontal="left"/>
    </xf>
    <xf numFmtId="44" fontId="13" fillId="0" borderId="20" xfId="1" applyFont="1" applyFill="1" applyBorder="1" applyAlignment="1">
      <alignment horizontal="left" vertical="center"/>
    </xf>
    <xf numFmtId="44" fontId="12" fillId="6" borderId="20" xfId="1" applyFont="1" applyFill="1" applyBorder="1" applyAlignment="1">
      <alignment horizontal="left" vertical="center"/>
    </xf>
    <xf numFmtId="44" fontId="12" fillId="8" borderId="20" xfId="1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left" wrapText="1"/>
    </xf>
    <xf numFmtId="165" fontId="14" fillId="0" borderId="28" xfId="0" applyNumberFormat="1" applyFont="1" applyFill="1" applyBorder="1" applyAlignment="1">
      <alignment horizontal="left" wrapText="1"/>
    </xf>
    <xf numFmtId="44" fontId="14" fillId="4" borderId="14" xfId="1" applyFont="1" applyFill="1" applyBorder="1" applyAlignment="1">
      <alignment horizontal="left"/>
    </xf>
    <xf numFmtId="0" fontId="15" fillId="0" borderId="0" xfId="0" applyFont="1"/>
    <xf numFmtId="165" fontId="16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left"/>
    </xf>
    <xf numFmtId="44" fontId="17" fillId="0" borderId="14" xfId="1" applyFont="1" applyFill="1" applyBorder="1" applyAlignment="1">
      <alignment horizontal="left"/>
    </xf>
    <xf numFmtId="44" fontId="18" fillId="0" borderId="14" xfId="1" applyFont="1" applyFill="1" applyBorder="1" applyAlignment="1">
      <alignment horizontal="left" wrapText="1"/>
    </xf>
    <xf numFmtId="44" fontId="17" fillId="0" borderId="14" xfId="1" applyFont="1" applyFill="1" applyBorder="1" applyAlignment="1">
      <alignment horizontal="left" wrapText="1"/>
    </xf>
    <xf numFmtId="44" fontId="19" fillId="3" borderId="16" xfId="1" applyFont="1" applyFill="1" applyBorder="1" applyAlignment="1">
      <alignment horizontal="left"/>
    </xf>
    <xf numFmtId="44" fontId="18" fillId="0" borderId="14" xfId="1" applyFont="1" applyFill="1" applyBorder="1" applyAlignment="1">
      <alignment horizontal="left"/>
    </xf>
    <xf numFmtId="44" fontId="19" fillId="0" borderId="14" xfId="1" applyFont="1" applyFill="1" applyBorder="1" applyAlignment="1">
      <alignment horizontal="left"/>
    </xf>
    <xf numFmtId="44" fontId="19" fillId="3" borderId="14" xfId="1" applyFont="1" applyFill="1" applyBorder="1" applyAlignment="1">
      <alignment horizontal="left"/>
    </xf>
    <xf numFmtId="44" fontId="18" fillId="0" borderId="15" xfId="1" applyFont="1" applyFill="1" applyBorder="1" applyAlignment="1">
      <alignment horizontal="left"/>
    </xf>
    <xf numFmtId="44" fontId="17" fillId="0" borderId="18" xfId="1" applyFont="1" applyFill="1" applyBorder="1" applyAlignment="1">
      <alignment horizontal="left"/>
    </xf>
    <xf numFmtId="44" fontId="19" fillId="8" borderId="20" xfId="1" applyFont="1" applyFill="1" applyBorder="1" applyAlignment="1">
      <alignment horizontal="left" vertical="center"/>
    </xf>
    <xf numFmtId="44" fontId="18" fillId="0" borderId="20" xfId="1" applyFont="1" applyFill="1" applyBorder="1" applyAlignment="1">
      <alignment horizontal="left" vertical="center"/>
    </xf>
    <xf numFmtId="44" fontId="19" fillId="6" borderId="20" xfId="1" applyFont="1" applyFill="1" applyBorder="1" applyAlignment="1">
      <alignment horizontal="left" vertical="center"/>
    </xf>
    <xf numFmtId="44" fontId="15" fillId="0" borderId="0" xfId="0" applyNumberFormat="1" applyFont="1" applyFill="1" applyBorder="1" applyAlignment="1">
      <alignment horizontal="left"/>
    </xf>
    <xf numFmtId="44" fontId="15" fillId="0" borderId="0" xfId="0" applyNumberFormat="1" applyFont="1" applyFill="1" applyBorder="1" applyAlignment="1">
      <alignment horizontal="left" vertical="center"/>
    </xf>
    <xf numFmtId="44" fontId="16" fillId="0" borderId="0" xfId="0" applyNumberFormat="1" applyFont="1" applyFill="1" applyBorder="1" applyAlignment="1">
      <alignment horizontal="left"/>
    </xf>
    <xf numFmtId="44" fontId="16" fillId="0" borderId="0" xfId="0" applyNumberFormat="1" applyFont="1" applyFill="1" applyBorder="1" applyAlignment="1">
      <alignment horizontal="left" vertical="center"/>
    </xf>
    <xf numFmtId="44" fontId="1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165" fontId="13" fillId="0" borderId="0" xfId="0" applyNumberFormat="1" applyFont="1" applyBorder="1" applyAlignment="1">
      <alignment horizontal="left"/>
    </xf>
    <xf numFmtId="0" fontId="18" fillId="0" borderId="0" xfId="0" applyFont="1"/>
    <xf numFmtId="165" fontId="12" fillId="5" borderId="2" xfId="0" applyNumberFormat="1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/>
    </xf>
    <xf numFmtId="165" fontId="19" fillId="2" borderId="2" xfId="0" applyNumberFormat="1" applyFont="1" applyFill="1" applyBorder="1" applyAlignment="1">
      <alignment horizontal="center"/>
    </xf>
    <xf numFmtId="164" fontId="12" fillId="5" borderId="19" xfId="1" applyNumberFormat="1" applyFont="1" applyFill="1" applyBorder="1" applyAlignment="1">
      <alignment horizontal="center"/>
    </xf>
    <xf numFmtId="13" fontId="12" fillId="4" borderId="25" xfId="1" applyNumberFormat="1" applyFont="1" applyFill="1" applyBorder="1" applyAlignment="1">
      <alignment horizontal="center"/>
    </xf>
    <xf numFmtId="13" fontId="19" fillId="2" borderId="25" xfId="1" applyNumberFormat="1" applyFont="1" applyFill="1" applyBorder="1" applyAlignment="1">
      <alignment horizontal="center"/>
    </xf>
    <xf numFmtId="44" fontId="20" fillId="5" borderId="18" xfId="1" applyNumberFormat="1" applyFont="1" applyFill="1" applyBorder="1" applyAlignment="1">
      <alignment horizontal="center" vertical="center" wrapText="1"/>
    </xf>
    <xf numFmtId="44" fontId="20" fillId="4" borderId="15" xfId="0" applyNumberFormat="1" applyFont="1" applyFill="1" applyBorder="1" applyAlignment="1">
      <alignment horizontal="center" vertical="center" wrapText="1"/>
    </xf>
    <xf numFmtId="44" fontId="18" fillId="2" borderId="15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2" fillId="3" borderId="24" xfId="0" applyNumberFormat="1" applyFont="1" applyFill="1" applyBorder="1" applyAlignment="1">
      <alignment horizontal="center" vertical="center" wrapText="1"/>
    </xf>
    <xf numFmtId="44" fontId="20" fillId="0" borderId="30" xfId="1" applyNumberFormat="1" applyFont="1" applyFill="1" applyBorder="1" applyAlignment="1">
      <alignment horizontal="center" vertical="center" wrapText="1"/>
    </xf>
    <xf numFmtId="44" fontId="20" fillId="0" borderId="30" xfId="0" applyNumberFormat="1" applyFont="1" applyFill="1" applyBorder="1" applyAlignment="1">
      <alignment horizontal="center" vertical="center" wrapText="1"/>
    </xf>
    <xf numFmtId="44" fontId="18" fillId="0" borderId="29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left"/>
    </xf>
    <xf numFmtId="165" fontId="13" fillId="0" borderId="21" xfId="0" applyNumberFormat="1" applyFont="1" applyFill="1" applyBorder="1" applyAlignment="1">
      <alignment horizontal="left"/>
    </xf>
    <xf numFmtId="44" fontId="14" fillId="0" borderId="1" xfId="0" applyNumberFormat="1" applyFont="1" applyFill="1" applyBorder="1" applyAlignment="1"/>
    <xf numFmtId="44" fontId="17" fillId="0" borderId="14" xfId="0" applyNumberFormat="1" applyFont="1" applyFill="1" applyBorder="1" applyAlignment="1"/>
    <xf numFmtId="165" fontId="12" fillId="3" borderId="21" xfId="0" applyNumberFormat="1" applyFont="1" applyFill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/>
    </xf>
    <xf numFmtId="44" fontId="13" fillId="0" borderId="1" xfId="0" applyNumberFormat="1" applyFont="1" applyFill="1" applyBorder="1" applyAlignment="1"/>
    <xf numFmtId="44" fontId="12" fillId="3" borderId="31" xfId="0" applyNumberFormat="1" applyFont="1" applyFill="1" applyBorder="1" applyAlignment="1"/>
    <xf numFmtId="44" fontId="19" fillId="3" borderId="3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>
      <alignment horizontal="left"/>
    </xf>
    <xf numFmtId="44" fontId="18" fillId="0" borderId="1" xfId="0" applyNumberFormat="1" applyFont="1" applyFill="1" applyBorder="1" applyAlignment="1"/>
    <xf numFmtId="0" fontId="20" fillId="0" borderId="1" xfId="0" applyFont="1" applyBorder="1"/>
    <xf numFmtId="44" fontId="14" fillId="3" borderId="33" xfId="0" applyNumberFormat="1" applyFont="1" applyFill="1" applyBorder="1" applyAlignment="1"/>
    <xf numFmtId="44" fontId="17" fillId="3" borderId="33" xfId="0" applyNumberFormat="1" applyFont="1" applyFill="1" applyBorder="1" applyAlignment="1"/>
    <xf numFmtId="44" fontId="17" fillId="0" borderId="1" xfId="0" applyNumberFormat="1" applyFont="1" applyFill="1" applyBorder="1" applyAlignment="1"/>
    <xf numFmtId="44" fontId="13" fillId="3" borderId="31" xfId="0" applyNumberFormat="1" applyFont="1" applyFill="1" applyBorder="1" applyAlignment="1"/>
    <xf numFmtId="44" fontId="18" fillId="3" borderId="3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left"/>
    </xf>
    <xf numFmtId="165" fontId="13" fillId="0" borderId="1" xfId="0" applyNumberFormat="1" applyFont="1" applyFill="1" applyBorder="1" applyAlignment="1"/>
    <xf numFmtId="166" fontId="12" fillId="7" borderId="33" xfId="0" applyNumberFormat="1" applyFont="1" applyFill="1" applyBorder="1" applyAlignment="1"/>
    <xf numFmtId="166" fontId="19" fillId="7" borderId="33" xfId="0" applyNumberFormat="1" applyFont="1" applyFill="1" applyBorder="1" applyAlignment="1"/>
    <xf numFmtId="165" fontId="12" fillId="3" borderId="31" xfId="0" applyNumberFormat="1" applyFont="1" applyFill="1" applyBorder="1" applyAlignment="1"/>
    <xf numFmtId="165" fontId="12" fillId="3" borderId="32" xfId="0" applyNumberFormat="1" applyFont="1" applyFill="1" applyBorder="1" applyAlignment="1"/>
    <xf numFmtId="165" fontId="13" fillId="3" borderId="33" xfId="0" applyNumberFormat="1" applyFont="1" applyFill="1" applyBorder="1" applyAlignment="1">
      <alignment horizontal="center"/>
    </xf>
    <xf numFmtId="165" fontId="14" fillId="7" borderId="33" xfId="0" applyNumberFormat="1" applyFont="1" applyFill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3" fillId="3" borderId="33" xfId="0" applyNumberFormat="1" applyFont="1" applyFill="1" applyBorder="1" applyAlignment="1">
      <alignment horizontal="center"/>
    </xf>
    <xf numFmtId="165" fontId="14" fillId="7" borderId="33" xfId="0" applyNumberFormat="1" applyFont="1" applyFill="1" applyBorder="1" applyAlignment="1">
      <alignment horizontal="left"/>
    </xf>
    <xf numFmtId="165" fontId="12" fillId="3" borderId="6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left" vertical="center"/>
    </xf>
    <xf numFmtId="165" fontId="12" fillId="6" borderId="3" xfId="0" applyNumberFormat="1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left"/>
    </xf>
    <xf numFmtId="0" fontId="14" fillId="0" borderId="9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left"/>
    </xf>
    <xf numFmtId="165" fontId="12" fillId="8" borderId="2" xfId="0" applyNumberFormat="1" applyFont="1" applyFill="1" applyBorder="1" applyAlignment="1">
      <alignment horizontal="left" vertical="center"/>
    </xf>
    <xf numFmtId="165" fontId="12" fillId="8" borderId="3" xfId="0" applyNumberFormat="1" applyFont="1" applyFill="1" applyBorder="1" applyAlignment="1">
      <alignment horizontal="left" vertical="center"/>
    </xf>
    <xf numFmtId="165" fontId="13" fillId="0" borderId="2" xfId="0" applyNumberFormat="1" applyFont="1" applyFill="1" applyBorder="1" applyAlignment="1">
      <alignment horizontal="left" vertical="center"/>
    </xf>
    <xf numFmtId="165" fontId="13" fillId="0" borderId="3" xfId="0" applyNumberFormat="1" applyFont="1" applyFill="1" applyBorder="1" applyAlignment="1">
      <alignment horizontal="left" vertical="center"/>
    </xf>
    <xf numFmtId="165" fontId="12" fillId="3" borderId="11" xfId="0" applyNumberFormat="1" applyFont="1" applyFill="1" applyBorder="1" applyAlignment="1">
      <alignment horizontal="center"/>
    </xf>
    <xf numFmtId="165" fontId="12" fillId="3" borderId="12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left"/>
    </xf>
    <xf numFmtId="165" fontId="12" fillId="3" borderId="5" xfId="0" applyNumberFormat="1" applyFont="1" applyFill="1" applyBorder="1" applyAlignment="1">
      <alignment horizontal="center"/>
    </xf>
    <xf numFmtId="165" fontId="12" fillId="0" borderId="5" xfId="0" applyNumberFormat="1" applyFont="1" applyFill="1" applyBorder="1" applyAlignment="1">
      <alignment horizontal="center"/>
    </xf>
    <xf numFmtId="165" fontId="12" fillId="3" borderId="1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wrapText="1"/>
    </xf>
    <xf numFmtId="165" fontId="12" fillId="3" borderId="36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left"/>
    </xf>
    <xf numFmtId="165" fontId="14" fillId="0" borderId="34" xfId="0" applyNumberFormat="1" applyFont="1" applyFill="1" applyBorder="1" applyAlignment="1">
      <alignment horizontal="left"/>
    </xf>
    <xf numFmtId="165" fontId="12" fillId="3" borderId="0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left"/>
    </xf>
    <xf numFmtId="0" fontId="14" fillId="0" borderId="38" xfId="0" applyNumberFormat="1" applyFont="1" applyFill="1" applyBorder="1" applyAlignment="1">
      <alignment horizontal="left"/>
    </xf>
    <xf numFmtId="165" fontId="12" fillId="8" borderId="35" xfId="0" applyNumberFormat="1" applyFont="1" applyFill="1" applyBorder="1" applyAlignment="1">
      <alignment horizontal="left" vertical="center"/>
    </xf>
    <xf numFmtId="165" fontId="13" fillId="0" borderId="35" xfId="0" applyNumberFormat="1" applyFont="1" applyFill="1" applyBorder="1" applyAlignment="1">
      <alignment horizontal="left" vertical="center"/>
    </xf>
    <xf numFmtId="165" fontId="12" fillId="6" borderId="35" xfId="0" applyNumberFormat="1" applyFont="1" applyFill="1" applyBorder="1" applyAlignment="1">
      <alignment horizontal="left" vertical="center"/>
    </xf>
    <xf numFmtId="165" fontId="13" fillId="9" borderId="33" xfId="0" applyNumberFormat="1" applyFont="1" applyFill="1" applyBorder="1" applyAlignment="1">
      <alignment horizontal="center"/>
    </xf>
    <xf numFmtId="0" fontId="13" fillId="9" borderId="33" xfId="0" applyNumberFormat="1" applyFont="1" applyFill="1" applyBorder="1" applyAlignment="1">
      <alignment horizontal="center" vertical="center" wrapText="1"/>
    </xf>
    <xf numFmtId="165" fontId="13" fillId="9" borderId="30" xfId="0" applyNumberFormat="1" applyFont="1" applyFill="1" applyBorder="1" applyAlignment="1">
      <alignment horizontal="center"/>
    </xf>
    <xf numFmtId="165" fontId="12" fillId="5" borderId="27" xfId="0" applyNumberFormat="1" applyFont="1" applyFill="1" applyBorder="1" applyAlignment="1">
      <alignment horizontal="center"/>
    </xf>
    <xf numFmtId="165" fontId="12" fillId="4" borderId="27" xfId="0" applyNumberFormat="1" applyFont="1" applyFill="1" applyBorder="1" applyAlignment="1">
      <alignment horizontal="center"/>
    </xf>
    <xf numFmtId="165" fontId="19" fillId="2" borderId="27" xfId="0" applyNumberFormat="1" applyFont="1" applyFill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13" fillId="9" borderId="2" xfId="0" applyNumberFormat="1" applyFont="1" applyFill="1" applyBorder="1" applyAlignment="1">
      <alignment horizontal="center"/>
    </xf>
    <xf numFmtId="0" fontId="13" fillId="9" borderId="11" xfId="0" applyNumberFormat="1" applyFont="1" applyFill="1" applyBorder="1" applyAlignment="1">
      <alignment horizontal="center" vertical="center" wrapText="1"/>
    </xf>
  </cellXfs>
  <cellStyles count="4">
    <cellStyle name="Monétaire" xfId="1" builtinId="4"/>
    <cellStyle name="Normal" xfId="0" builtinId="0"/>
    <cellStyle name="Normal 2" xfId="2" xr:uid="{00000000-0005-0000-0000-00002F000000}"/>
    <cellStyle name="Pourcentage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</xdr:colOff>
      <xdr:row>1</xdr:row>
      <xdr:rowOff>0</xdr:rowOff>
    </xdr:from>
    <xdr:to>
      <xdr:col>1</xdr:col>
      <xdr:colOff>1095023</xdr:colOff>
      <xdr:row>2</xdr:row>
      <xdr:rowOff>259977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E84A509-6FA7-4F71-9DB2-4621EBAD8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752" y="0"/>
          <a:ext cx="1059165" cy="591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3"/>
  <sheetViews>
    <sheetView tabSelected="1" topLeftCell="B8" zoomScale="85" zoomScaleNormal="85" workbookViewId="0">
      <selection activeCell="D25" sqref="D25"/>
    </sheetView>
  </sheetViews>
  <sheetFormatPr baseColWidth="10" defaultRowHeight="15.6" x14ac:dyDescent="0.3"/>
  <cols>
    <col min="1" max="1" width="4.77734375" style="3" customWidth="1"/>
    <col min="2" max="2" width="17" style="4" customWidth="1"/>
    <col min="3" max="3" width="53.33203125" style="5" customWidth="1"/>
    <col min="4" max="5" width="29.44140625" style="5" customWidth="1"/>
    <col min="6" max="6" width="23.33203125" style="17" customWidth="1"/>
    <col min="7" max="7" width="23.5546875" style="23" customWidth="1"/>
    <col min="8" max="8" width="24.109375" style="74" customWidth="1"/>
    <col min="9" max="9" width="7.21875" style="1" customWidth="1"/>
    <col min="10" max="239" width="11.44140625" style="1"/>
    <col min="240" max="240" width="30.6640625" style="1" customWidth="1"/>
    <col min="241" max="241" width="102" style="1" customWidth="1"/>
    <col min="242" max="243" width="0" style="1" hidden="1" customWidth="1"/>
    <col min="244" max="244" width="46" style="1" customWidth="1"/>
    <col min="245" max="245" width="45.6640625" style="1" customWidth="1"/>
    <col min="246" max="246" width="0" style="1" hidden="1" customWidth="1"/>
    <col min="247" max="247" width="30.6640625" style="1" customWidth="1"/>
    <col min="248" max="248" width="113.6640625" style="1" customWidth="1"/>
    <col min="249" max="254" width="0" style="1" hidden="1" customWidth="1"/>
    <col min="255" max="256" width="40.6640625" style="1" customWidth="1"/>
    <col min="257" max="257" width="0" style="1" hidden="1" customWidth="1"/>
    <col min="258" max="258" width="26.44140625" style="1" customWidth="1"/>
    <col min="259" max="259" width="27" style="1" customWidth="1"/>
    <col min="260" max="260" width="25.5546875" style="1" customWidth="1"/>
    <col min="261" max="261" width="26.88671875" style="1" customWidth="1"/>
    <col min="262" max="262" width="32.6640625" style="1" customWidth="1"/>
    <col min="263" max="263" width="20.33203125" style="1" customWidth="1"/>
    <col min="264" max="264" width="18.6640625" style="1" customWidth="1"/>
    <col min="265" max="495" width="11.44140625" style="1"/>
    <col min="496" max="496" width="30.6640625" style="1" customWidth="1"/>
    <col min="497" max="497" width="102" style="1" customWidth="1"/>
    <col min="498" max="499" width="0" style="1" hidden="1" customWidth="1"/>
    <col min="500" max="500" width="46" style="1" customWidth="1"/>
    <col min="501" max="501" width="45.6640625" style="1" customWidth="1"/>
    <col min="502" max="502" width="0" style="1" hidden="1" customWidth="1"/>
    <col min="503" max="503" width="30.6640625" style="1" customWidth="1"/>
    <col min="504" max="504" width="113.6640625" style="1" customWidth="1"/>
    <col min="505" max="510" width="0" style="1" hidden="1" customWidth="1"/>
    <col min="511" max="512" width="40.6640625" style="1" customWidth="1"/>
    <col min="513" max="513" width="0" style="1" hidden="1" customWidth="1"/>
    <col min="514" max="514" width="26.44140625" style="1" customWidth="1"/>
    <col min="515" max="515" width="27" style="1" customWidth="1"/>
    <col min="516" max="516" width="25.5546875" style="1" customWidth="1"/>
    <col min="517" max="517" width="26.88671875" style="1" customWidth="1"/>
    <col min="518" max="518" width="32.6640625" style="1" customWidth="1"/>
    <col min="519" max="519" width="20.33203125" style="1" customWidth="1"/>
    <col min="520" max="520" width="18.6640625" style="1" customWidth="1"/>
    <col min="521" max="751" width="11.44140625" style="1"/>
    <col min="752" max="752" width="30.6640625" style="1" customWidth="1"/>
    <col min="753" max="753" width="102" style="1" customWidth="1"/>
    <col min="754" max="755" width="0" style="1" hidden="1" customWidth="1"/>
    <col min="756" max="756" width="46" style="1" customWidth="1"/>
    <col min="757" max="757" width="45.6640625" style="1" customWidth="1"/>
    <col min="758" max="758" width="0" style="1" hidden="1" customWidth="1"/>
    <col min="759" max="759" width="30.6640625" style="1" customWidth="1"/>
    <col min="760" max="760" width="113.6640625" style="1" customWidth="1"/>
    <col min="761" max="766" width="0" style="1" hidden="1" customWidth="1"/>
    <col min="767" max="768" width="40.6640625" style="1" customWidth="1"/>
    <col min="769" max="769" width="0" style="1" hidden="1" customWidth="1"/>
    <col min="770" max="770" width="26.44140625" style="1" customWidth="1"/>
    <col min="771" max="771" width="27" style="1" customWidth="1"/>
    <col min="772" max="772" width="25.5546875" style="1" customWidth="1"/>
    <col min="773" max="773" width="26.88671875" style="1" customWidth="1"/>
    <col min="774" max="774" width="32.6640625" style="1" customWidth="1"/>
    <col min="775" max="775" width="20.33203125" style="1" customWidth="1"/>
    <col min="776" max="776" width="18.6640625" style="1" customWidth="1"/>
    <col min="777" max="1007" width="11.44140625" style="1"/>
    <col min="1008" max="1008" width="30.6640625" style="1" customWidth="1"/>
    <col min="1009" max="1009" width="102" style="1" customWidth="1"/>
    <col min="1010" max="1011" width="0" style="1" hidden="1" customWidth="1"/>
    <col min="1012" max="1012" width="46" style="1" customWidth="1"/>
    <col min="1013" max="1013" width="45.6640625" style="1" customWidth="1"/>
    <col min="1014" max="1014" width="0" style="1" hidden="1" customWidth="1"/>
    <col min="1015" max="1015" width="30.6640625" style="1" customWidth="1"/>
    <col min="1016" max="1016" width="113.6640625" style="1" customWidth="1"/>
    <col min="1017" max="1022" width="0" style="1" hidden="1" customWidth="1"/>
    <col min="1023" max="1024" width="40.6640625" style="1" customWidth="1"/>
    <col min="1025" max="1025" width="0" style="1" hidden="1" customWidth="1"/>
    <col min="1026" max="1026" width="26.44140625" style="1" customWidth="1"/>
    <col min="1027" max="1027" width="27" style="1" customWidth="1"/>
    <col min="1028" max="1028" width="25.5546875" style="1" customWidth="1"/>
    <col min="1029" max="1029" width="26.88671875" style="1" customWidth="1"/>
    <col min="1030" max="1030" width="32.6640625" style="1" customWidth="1"/>
    <col min="1031" max="1031" width="20.33203125" style="1" customWidth="1"/>
    <col min="1032" max="1032" width="18.6640625" style="1" customWidth="1"/>
    <col min="1033" max="1263" width="11.44140625" style="1"/>
    <col min="1264" max="1264" width="30.6640625" style="1" customWidth="1"/>
    <col min="1265" max="1265" width="102" style="1" customWidth="1"/>
    <col min="1266" max="1267" width="0" style="1" hidden="1" customWidth="1"/>
    <col min="1268" max="1268" width="46" style="1" customWidth="1"/>
    <col min="1269" max="1269" width="45.6640625" style="1" customWidth="1"/>
    <col min="1270" max="1270" width="0" style="1" hidden="1" customWidth="1"/>
    <col min="1271" max="1271" width="30.6640625" style="1" customWidth="1"/>
    <col min="1272" max="1272" width="113.6640625" style="1" customWidth="1"/>
    <col min="1273" max="1278" width="0" style="1" hidden="1" customWidth="1"/>
    <col min="1279" max="1280" width="40.6640625" style="1" customWidth="1"/>
    <col min="1281" max="1281" width="0" style="1" hidden="1" customWidth="1"/>
    <col min="1282" max="1282" width="26.44140625" style="1" customWidth="1"/>
    <col min="1283" max="1283" width="27" style="1" customWidth="1"/>
    <col min="1284" max="1284" width="25.5546875" style="1" customWidth="1"/>
    <col min="1285" max="1285" width="26.88671875" style="1" customWidth="1"/>
    <col min="1286" max="1286" width="32.6640625" style="1" customWidth="1"/>
    <col min="1287" max="1287" width="20.33203125" style="1" customWidth="1"/>
    <col min="1288" max="1288" width="18.6640625" style="1" customWidth="1"/>
    <col min="1289" max="1519" width="11.44140625" style="1"/>
    <col min="1520" max="1520" width="30.6640625" style="1" customWidth="1"/>
    <col min="1521" max="1521" width="102" style="1" customWidth="1"/>
    <col min="1522" max="1523" width="0" style="1" hidden="1" customWidth="1"/>
    <col min="1524" max="1524" width="46" style="1" customWidth="1"/>
    <col min="1525" max="1525" width="45.6640625" style="1" customWidth="1"/>
    <col min="1526" max="1526" width="0" style="1" hidden="1" customWidth="1"/>
    <col min="1527" max="1527" width="30.6640625" style="1" customWidth="1"/>
    <col min="1528" max="1528" width="113.6640625" style="1" customWidth="1"/>
    <col min="1529" max="1534" width="0" style="1" hidden="1" customWidth="1"/>
    <col min="1535" max="1536" width="40.6640625" style="1" customWidth="1"/>
    <col min="1537" max="1537" width="0" style="1" hidden="1" customWidth="1"/>
    <col min="1538" max="1538" width="26.44140625" style="1" customWidth="1"/>
    <col min="1539" max="1539" width="27" style="1" customWidth="1"/>
    <col min="1540" max="1540" width="25.5546875" style="1" customWidth="1"/>
    <col min="1541" max="1541" width="26.88671875" style="1" customWidth="1"/>
    <col min="1542" max="1542" width="32.6640625" style="1" customWidth="1"/>
    <col min="1543" max="1543" width="20.33203125" style="1" customWidth="1"/>
    <col min="1544" max="1544" width="18.6640625" style="1" customWidth="1"/>
    <col min="1545" max="1775" width="11.44140625" style="1"/>
    <col min="1776" max="1776" width="30.6640625" style="1" customWidth="1"/>
    <col min="1777" max="1777" width="102" style="1" customWidth="1"/>
    <col min="1778" max="1779" width="0" style="1" hidden="1" customWidth="1"/>
    <col min="1780" max="1780" width="46" style="1" customWidth="1"/>
    <col min="1781" max="1781" width="45.6640625" style="1" customWidth="1"/>
    <col min="1782" max="1782" width="0" style="1" hidden="1" customWidth="1"/>
    <col min="1783" max="1783" width="30.6640625" style="1" customWidth="1"/>
    <col min="1784" max="1784" width="113.6640625" style="1" customWidth="1"/>
    <col min="1785" max="1790" width="0" style="1" hidden="1" customWidth="1"/>
    <col min="1791" max="1792" width="40.6640625" style="1" customWidth="1"/>
    <col min="1793" max="1793" width="0" style="1" hidden="1" customWidth="1"/>
    <col min="1794" max="1794" width="26.44140625" style="1" customWidth="1"/>
    <col min="1795" max="1795" width="27" style="1" customWidth="1"/>
    <col min="1796" max="1796" width="25.5546875" style="1" customWidth="1"/>
    <col min="1797" max="1797" width="26.88671875" style="1" customWidth="1"/>
    <col min="1798" max="1798" width="32.6640625" style="1" customWidth="1"/>
    <col min="1799" max="1799" width="20.33203125" style="1" customWidth="1"/>
    <col min="1800" max="1800" width="18.6640625" style="1" customWidth="1"/>
    <col min="1801" max="2031" width="11.44140625" style="1"/>
    <col min="2032" max="2032" width="30.6640625" style="1" customWidth="1"/>
    <col min="2033" max="2033" width="102" style="1" customWidth="1"/>
    <col min="2034" max="2035" width="0" style="1" hidden="1" customWidth="1"/>
    <col min="2036" max="2036" width="46" style="1" customWidth="1"/>
    <col min="2037" max="2037" width="45.6640625" style="1" customWidth="1"/>
    <col min="2038" max="2038" width="0" style="1" hidden="1" customWidth="1"/>
    <col min="2039" max="2039" width="30.6640625" style="1" customWidth="1"/>
    <col min="2040" max="2040" width="113.6640625" style="1" customWidth="1"/>
    <col min="2041" max="2046" width="0" style="1" hidden="1" customWidth="1"/>
    <col min="2047" max="2048" width="40.6640625" style="1" customWidth="1"/>
    <col min="2049" max="2049" width="0" style="1" hidden="1" customWidth="1"/>
    <col min="2050" max="2050" width="26.44140625" style="1" customWidth="1"/>
    <col min="2051" max="2051" width="27" style="1" customWidth="1"/>
    <col min="2052" max="2052" width="25.5546875" style="1" customWidth="1"/>
    <col min="2053" max="2053" width="26.88671875" style="1" customWidth="1"/>
    <col min="2054" max="2054" width="32.6640625" style="1" customWidth="1"/>
    <col min="2055" max="2055" width="20.33203125" style="1" customWidth="1"/>
    <col min="2056" max="2056" width="18.6640625" style="1" customWidth="1"/>
    <col min="2057" max="2287" width="11.44140625" style="1"/>
    <col min="2288" max="2288" width="30.6640625" style="1" customWidth="1"/>
    <col min="2289" max="2289" width="102" style="1" customWidth="1"/>
    <col min="2290" max="2291" width="0" style="1" hidden="1" customWidth="1"/>
    <col min="2292" max="2292" width="46" style="1" customWidth="1"/>
    <col min="2293" max="2293" width="45.6640625" style="1" customWidth="1"/>
    <col min="2294" max="2294" width="0" style="1" hidden="1" customWidth="1"/>
    <col min="2295" max="2295" width="30.6640625" style="1" customWidth="1"/>
    <col min="2296" max="2296" width="113.6640625" style="1" customWidth="1"/>
    <col min="2297" max="2302" width="0" style="1" hidden="1" customWidth="1"/>
    <col min="2303" max="2304" width="40.6640625" style="1" customWidth="1"/>
    <col min="2305" max="2305" width="0" style="1" hidden="1" customWidth="1"/>
    <col min="2306" max="2306" width="26.44140625" style="1" customWidth="1"/>
    <col min="2307" max="2307" width="27" style="1" customWidth="1"/>
    <col min="2308" max="2308" width="25.5546875" style="1" customWidth="1"/>
    <col min="2309" max="2309" width="26.88671875" style="1" customWidth="1"/>
    <col min="2310" max="2310" width="32.6640625" style="1" customWidth="1"/>
    <col min="2311" max="2311" width="20.33203125" style="1" customWidth="1"/>
    <col min="2312" max="2312" width="18.6640625" style="1" customWidth="1"/>
    <col min="2313" max="2543" width="11.44140625" style="1"/>
    <col min="2544" max="2544" width="30.6640625" style="1" customWidth="1"/>
    <col min="2545" max="2545" width="102" style="1" customWidth="1"/>
    <col min="2546" max="2547" width="0" style="1" hidden="1" customWidth="1"/>
    <col min="2548" max="2548" width="46" style="1" customWidth="1"/>
    <col min="2549" max="2549" width="45.6640625" style="1" customWidth="1"/>
    <col min="2550" max="2550" width="0" style="1" hidden="1" customWidth="1"/>
    <col min="2551" max="2551" width="30.6640625" style="1" customWidth="1"/>
    <col min="2552" max="2552" width="113.6640625" style="1" customWidth="1"/>
    <col min="2553" max="2558" width="0" style="1" hidden="1" customWidth="1"/>
    <col min="2559" max="2560" width="40.6640625" style="1" customWidth="1"/>
    <col min="2561" max="2561" width="0" style="1" hidden="1" customWidth="1"/>
    <col min="2562" max="2562" width="26.44140625" style="1" customWidth="1"/>
    <col min="2563" max="2563" width="27" style="1" customWidth="1"/>
    <col min="2564" max="2564" width="25.5546875" style="1" customWidth="1"/>
    <col min="2565" max="2565" width="26.88671875" style="1" customWidth="1"/>
    <col min="2566" max="2566" width="32.6640625" style="1" customWidth="1"/>
    <col min="2567" max="2567" width="20.33203125" style="1" customWidth="1"/>
    <col min="2568" max="2568" width="18.6640625" style="1" customWidth="1"/>
    <col min="2569" max="2799" width="11.44140625" style="1"/>
    <col min="2800" max="2800" width="30.6640625" style="1" customWidth="1"/>
    <col min="2801" max="2801" width="102" style="1" customWidth="1"/>
    <col min="2802" max="2803" width="0" style="1" hidden="1" customWidth="1"/>
    <col min="2804" max="2804" width="46" style="1" customWidth="1"/>
    <col min="2805" max="2805" width="45.6640625" style="1" customWidth="1"/>
    <col min="2806" max="2806" width="0" style="1" hidden="1" customWidth="1"/>
    <col min="2807" max="2807" width="30.6640625" style="1" customWidth="1"/>
    <col min="2808" max="2808" width="113.6640625" style="1" customWidth="1"/>
    <col min="2809" max="2814" width="0" style="1" hidden="1" customWidth="1"/>
    <col min="2815" max="2816" width="40.6640625" style="1" customWidth="1"/>
    <col min="2817" max="2817" width="0" style="1" hidden="1" customWidth="1"/>
    <col min="2818" max="2818" width="26.44140625" style="1" customWidth="1"/>
    <col min="2819" max="2819" width="27" style="1" customWidth="1"/>
    <col min="2820" max="2820" width="25.5546875" style="1" customWidth="1"/>
    <col min="2821" max="2821" width="26.88671875" style="1" customWidth="1"/>
    <col min="2822" max="2822" width="32.6640625" style="1" customWidth="1"/>
    <col min="2823" max="2823" width="20.33203125" style="1" customWidth="1"/>
    <col min="2824" max="2824" width="18.6640625" style="1" customWidth="1"/>
    <col min="2825" max="3055" width="11.44140625" style="1"/>
    <col min="3056" max="3056" width="30.6640625" style="1" customWidth="1"/>
    <col min="3057" max="3057" width="102" style="1" customWidth="1"/>
    <col min="3058" max="3059" width="0" style="1" hidden="1" customWidth="1"/>
    <col min="3060" max="3060" width="46" style="1" customWidth="1"/>
    <col min="3061" max="3061" width="45.6640625" style="1" customWidth="1"/>
    <col min="3062" max="3062" width="0" style="1" hidden="1" customWidth="1"/>
    <col min="3063" max="3063" width="30.6640625" style="1" customWidth="1"/>
    <col min="3064" max="3064" width="113.6640625" style="1" customWidth="1"/>
    <col min="3065" max="3070" width="0" style="1" hidden="1" customWidth="1"/>
    <col min="3071" max="3072" width="40.6640625" style="1" customWidth="1"/>
    <col min="3073" max="3073" width="0" style="1" hidden="1" customWidth="1"/>
    <col min="3074" max="3074" width="26.44140625" style="1" customWidth="1"/>
    <col min="3075" max="3075" width="27" style="1" customWidth="1"/>
    <col min="3076" max="3076" width="25.5546875" style="1" customWidth="1"/>
    <col min="3077" max="3077" width="26.88671875" style="1" customWidth="1"/>
    <col min="3078" max="3078" width="32.6640625" style="1" customWidth="1"/>
    <col min="3079" max="3079" width="20.33203125" style="1" customWidth="1"/>
    <col min="3080" max="3080" width="18.6640625" style="1" customWidth="1"/>
    <col min="3081" max="3311" width="11.44140625" style="1"/>
    <col min="3312" max="3312" width="30.6640625" style="1" customWidth="1"/>
    <col min="3313" max="3313" width="102" style="1" customWidth="1"/>
    <col min="3314" max="3315" width="0" style="1" hidden="1" customWidth="1"/>
    <col min="3316" max="3316" width="46" style="1" customWidth="1"/>
    <col min="3317" max="3317" width="45.6640625" style="1" customWidth="1"/>
    <col min="3318" max="3318" width="0" style="1" hidden="1" customWidth="1"/>
    <col min="3319" max="3319" width="30.6640625" style="1" customWidth="1"/>
    <col min="3320" max="3320" width="113.6640625" style="1" customWidth="1"/>
    <col min="3321" max="3326" width="0" style="1" hidden="1" customWidth="1"/>
    <col min="3327" max="3328" width="40.6640625" style="1" customWidth="1"/>
    <col min="3329" max="3329" width="0" style="1" hidden="1" customWidth="1"/>
    <col min="3330" max="3330" width="26.44140625" style="1" customWidth="1"/>
    <col min="3331" max="3331" width="27" style="1" customWidth="1"/>
    <col min="3332" max="3332" width="25.5546875" style="1" customWidth="1"/>
    <col min="3333" max="3333" width="26.88671875" style="1" customWidth="1"/>
    <col min="3334" max="3334" width="32.6640625" style="1" customWidth="1"/>
    <col min="3335" max="3335" width="20.33203125" style="1" customWidth="1"/>
    <col min="3336" max="3336" width="18.6640625" style="1" customWidth="1"/>
    <col min="3337" max="3567" width="11.44140625" style="1"/>
    <col min="3568" max="3568" width="30.6640625" style="1" customWidth="1"/>
    <col min="3569" max="3569" width="102" style="1" customWidth="1"/>
    <col min="3570" max="3571" width="0" style="1" hidden="1" customWidth="1"/>
    <col min="3572" max="3572" width="46" style="1" customWidth="1"/>
    <col min="3573" max="3573" width="45.6640625" style="1" customWidth="1"/>
    <col min="3574" max="3574" width="0" style="1" hidden="1" customWidth="1"/>
    <col min="3575" max="3575" width="30.6640625" style="1" customWidth="1"/>
    <col min="3576" max="3576" width="113.6640625" style="1" customWidth="1"/>
    <col min="3577" max="3582" width="0" style="1" hidden="1" customWidth="1"/>
    <col min="3583" max="3584" width="40.6640625" style="1" customWidth="1"/>
    <col min="3585" max="3585" width="0" style="1" hidden="1" customWidth="1"/>
    <col min="3586" max="3586" width="26.44140625" style="1" customWidth="1"/>
    <col min="3587" max="3587" width="27" style="1" customWidth="1"/>
    <col min="3588" max="3588" width="25.5546875" style="1" customWidth="1"/>
    <col min="3589" max="3589" width="26.88671875" style="1" customWidth="1"/>
    <col min="3590" max="3590" width="32.6640625" style="1" customWidth="1"/>
    <col min="3591" max="3591" width="20.33203125" style="1" customWidth="1"/>
    <col min="3592" max="3592" width="18.6640625" style="1" customWidth="1"/>
    <col min="3593" max="3823" width="11.44140625" style="1"/>
    <col min="3824" max="3824" width="30.6640625" style="1" customWidth="1"/>
    <col min="3825" max="3825" width="102" style="1" customWidth="1"/>
    <col min="3826" max="3827" width="0" style="1" hidden="1" customWidth="1"/>
    <col min="3828" max="3828" width="46" style="1" customWidth="1"/>
    <col min="3829" max="3829" width="45.6640625" style="1" customWidth="1"/>
    <col min="3830" max="3830" width="0" style="1" hidden="1" customWidth="1"/>
    <col min="3831" max="3831" width="30.6640625" style="1" customWidth="1"/>
    <col min="3832" max="3832" width="113.6640625" style="1" customWidth="1"/>
    <col min="3833" max="3838" width="0" style="1" hidden="1" customWidth="1"/>
    <col min="3839" max="3840" width="40.6640625" style="1" customWidth="1"/>
    <col min="3841" max="3841" width="0" style="1" hidden="1" customWidth="1"/>
    <col min="3842" max="3842" width="26.44140625" style="1" customWidth="1"/>
    <col min="3843" max="3843" width="27" style="1" customWidth="1"/>
    <col min="3844" max="3844" width="25.5546875" style="1" customWidth="1"/>
    <col min="3845" max="3845" width="26.88671875" style="1" customWidth="1"/>
    <col min="3846" max="3846" width="32.6640625" style="1" customWidth="1"/>
    <col min="3847" max="3847" width="20.33203125" style="1" customWidth="1"/>
    <col min="3848" max="3848" width="18.6640625" style="1" customWidth="1"/>
    <col min="3849" max="4079" width="11.44140625" style="1"/>
    <col min="4080" max="4080" width="30.6640625" style="1" customWidth="1"/>
    <col min="4081" max="4081" width="102" style="1" customWidth="1"/>
    <col min="4082" max="4083" width="0" style="1" hidden="1" customWidth="1"/>
    <col min="4084" max="4084" width="46" style="1" customWidth="1"/>
    <col min="4085" max="4085" width="45.6640625" style="1" customWidth="1"/>
    <col min="4086" max="4086" width="0" style="1" hidden="1" customWidth="1"/>
    <col min="4087" max="4087" width="30.6640625" style="1" customWidth="1"/>
    <col min="4088" max="4088" width="113.6640625" style="1" customWidth="1"/>
    <col min="4089" max="4094" width="0" style="1" hidden="1" customWidth="1"/>
    <col min="4095" max="4096" width="40.6640625" style="1" customWidth="1"/>
    <col min="4097" max="4097" width="0" style="1" hidden="1" customWidth="1"/>
    <col min="4098" max="4098" width="26.44140625" style="1" customWidth="1"/>
    <col min="4099" max="4099" width="27" style="1" customWidth="1"/>
    <col min="4100" max="4100" width="25.5546875" style="1" customWidth="1"/>
    <col min="4101" max="4101" width="26.88671875" style="1" customWidth="1"/>
    <col min="4102" max="4102" width="32.6640625" style="1" customWidth="1"/>
    <col min="4103" max="4103" width="20.33203125" style="1" customWidth="1"/>
    <col min="4104" max="4104" width="18.6640625" style="1" customWidth="1"/>
    <col min="4105" max="4335" width="11.44140625" style="1"/>
    <col min="4336" max="4336" width="30.6640625" style="1" customWidth="1"/>
    <col min="4337" max="4337" width="102" style="1" customWidth="1"/>
    <col min="4338" max="4339" width="0" style="1" hidden="1" customWidth="1"/>
    <col min="4340" max="4340" width="46" style="1" customWidth="1"/>
    <col min="4341" max="4341" width="45.6640625" style="1" customWidth="1"/>
    <col min="4342" max="4342" width="0" style="1" hidden="1" customWidth="1"/>
    <col min="4343" max="4343" width="30.6640625" style="1" customWidth="1"/>
    <col min="4344" max="4344" width="113.6640625" style="1" customWidth="1"/>
    <col min="4345" max="4350" width="0" style="1" hidden="1" customWidth="1"/>
    <col min="4351" max="4352" width="40.6640625" style="1" customWidth="1"/>
    <col min="4353" max="4353" width="0" style="1" hidden="1" customWidth="1"/>
    <col min="4354" max="4354" width="26.44140625" style="1" customWidth="1"/>
    <col min="4355" max="4355" width="27" style="1" customWidth="1"/>
    <col min="4356" max="4356" width="25.5546875" style="1" customWidth="1"/>
    <col min="4357" max="4357" width="26.88671875" style="1" customWidth="1"/>
    <col min="4358" max="4358" width="32.6640625" style="1" customWidth="1"/>
    <col min="4359" max="4359" width="20.33203125" style="1" customWidth="1"/>
    <col min="4360" max="4360" width="18.6640625" style="1" customWidth="1"/>
    <col min="4361" max="4591" width="11.44140625" style="1"/>
    <col min="4592" max="4592" width="30.6640625" style="1" customWidth="1"/>
    <col min="4593" max="4593" width="102" style="1" customWidth="1"/>
    <col min="4594" max="4595" width="0" style="1" hidden="1" customWidth="1"/>
    <col min="4596" max="4596" width="46" style="1" customWidth="1"/>
    <col min="4597" max="4597" width="45.6640625" style="1" customWidth="1"/>
    <col min="4598" max="4598" width="0" style="1" hidden="1" customWidth="1"/>
    <col min="4599" max="4599" width="30.6640625" style="1" customWidth="1"/>
    <col min="4600" max="4600" width="113.6640625" style="1" customWidth="1"/>
    <col min="4601" max="4606" width="0" style="1" hidden="1" customWidth="1"/>
    <col min="4607" max="4608" width="40.6640625" style="1" customWidth="1"/>
    <col min="4609" max="4609" width="0" style="1" hidden="1" customWidth="1"/>
    <col min="4610" max="4610" width="26.44140625" style="1" customWidth="1"/>
    <col min="4611" max="4611" width="27" style="1" customWidth="1"/>
    <col min="4612" max="4612" width="25.5546875" style="1" customWidth="1"/>
    <col min="4613" max="4613" width="26.88671875" style="1" customWidth="1"/>
    <col min="4614" max="4614" width="32.6640625" style="1" customWidth="1"/>
    <col min="4615" max="4615" width="20.33203125" style="1" customWidth="1"/>
    <col min="4616" max="4616" width="18.6640625" style="1" customWidth="1"/>
    <col min="4617" max="4847" width="11.44140625" style="1"/>
    <col min="4848" max="4848" width="30.6640625" style="1" customWidth="1"/>
    <col min="4849" max="4849" width="102" style="1" customWidth="1"/>
    <col min="4850" max="4851" width="0" style="1" hidden="1" customWidth="1"/>
    <col min="4852" max="4852" width="46" style="1" customWidth="1"/>
    <col min="4853" max="4853" width="45.6640625" style="1" customWidth="1"/>
    <col min="4854" max="4854" width="0" style="1" hidden="1" customWidth="1"/>
    <col min="4855" max="4855" width="30.6640625" style="1" customWidth="1"/>
    <col min="4856" max="4856" width="113.6640625" style="1" customWidth="1"/>
    <col min="4857" max="4862" width="0" style="1" hidden="1" customWidth="1"/>
    <col min="4863" max="4864" width="40.6640625" style="1" customWidth="1"/>
    <col min="4865" max="4865" width="0" style="1" hidden="1" customWidth="1"/>
    <col min="4866" max="4866" width="26.44140625" style="1" customWidth="1"/>
    <col min="4867" max="4867" width="27" style="1" customWidth="1"/>
    <col min="4868" max="4868" width="25.5546875" style="1" customWidth="1"/>
    <col min="4869" max="4869" width="26.88671875" style="1" customWidth="1"/>
    <col min="4870" max="4870" width="32.6640625" style="1" customWidth="1"/>
    <col min="4871" max="4871" width="20.33203125" style="1" customWidth="1"/>
    <col min="4872" max="4872" width="18.6640625" style="1" customWidth="1"/>
    <col min="4873" max="5103" width="11.44140625" style="1"/>
    <col min="5104" max="5104" width="30.6640625" style="1" customWidth="1"/>
    <col min="5105" max="5105" width="102" style="1" customWidth="1"/>
    <col min="5106" max="5107" width="0" style="1" hidden="1" customWidth="1"/>
    <col min="5108" max="5108" width="46" style="1" customWidth="1"/>
    <col min="5109" max="5109" width="45.6640625" style="1" customWidth="1"/>
    <col min="5110" max="5110" width="0" style="1" hidden="1" customWidth="1"/>
    <col min="5111" max="5111" width="30.6640625" style="1" customWidth="1"/>
    <col min="5112" max="5112" width="113.6640625" style="1" customWidth="1"/>
    <col min="5113" max="5118" width="0" style="1" hidden="1" customWidth="1"/>
    <col min="5119" max="5120" width="40.6640625" style="1" customWidth="1"/>
    <col min="5121" max="5121" width="0" style="1" hidden="1" customWidth="1"/>
    <col min="5122" max="5122" width="26.44140625" style="1" customWidth="1"/>
    <col min="5123" max="5123" width="27" style="1" customWidth="1"/>
    <col min="5124" max="5124" width="25.5546875" style="1" customWidth="1"/>
    <col min="5125" max="5125" width="26.88671875" style="1" customWidth="1"/>
    <col min="5126" max="5126" width="32.6640625" style="1" customWidth="1"/>
    <col min="5127" max="5127" width="20.33203125" style="1" customWidth="1"/>
    <col min="5128" max="5128" width="18.6640625" style="1" customWidth="1"/>
    <col min="5129" max="5359" width="11.44140625" style="1"/>
    <col min="5360" max="5360" width="30.6640625" style="1" customWidth="1"/>
    <col min="5361" max="5361" width="102" style="1" customWidth="1"/>
    <col min="5362" max="5363" width="0" style="1" hidden="1" customWidth="1"/>
    <col min="5364" max="5364" width="46" style="1" customWidth="1"/>
    <col min="5365" max="5365" width="45.6640625" style="1" customWidth="1"/>
    <col min="5366" max="5366" width="0" style="1" hidden="1" customWidth="1"/>
    <col min="5367" max="5367" width="30.6640625" style="1" customWidth="1"/>
    <col min="5368" max="5368" width="113.6640625" style="1" customWidth="1"/>
    <col min="5369" max="5374" width="0" style="1" hidden="1" customWidth="1"/>
    <col min="5375" max="5376" width="40.6640625" style="1" customWidth="1"/>
    <col min="5377" max="5377" width="0" style="1" hidden="1" customWidth="1"/>
    <col min="5378" max="5378" width="26.44140625" style="1" customWidth="1"/>
    <col min="5379" max="5379" width="27" style="1" customWidth="1"/>
    <col min="5380" max="5380" width="25.5546875" style="1" customWidth="1"/>
    <col min="5381" max="5381" width="26.88671875" style="1" customWidth="1"/>
    <col min="5382" max="5382" width="32.6640625" style="1" customWidth="1"/>
    <col min="5383" max="5383" width="20.33203125" style="1" customWidth="1"/>
    <col min="5384" max="5384" width="18.6640625" style="1" customWidth="1"/>
    <col min="5385" max="5615" width="11.44140625" style="1"/>
    <col min="5616" max="5616" width="30.6640625" style="1" customWidth="1"/>
    <col min="5617" max="5617" width="102" style="1" customWidth="1"/>
    <col min="5618" max="5619" width="0" style="1" hidden="1" customWidth="1"/>
    <col min="5620" max="5620" width="46" style="1" customWidth="1"/>
    <col min="5621" max="5621" width="45.6640625" style="1" customWidth="1"/>
    <col min="5622" max="5622" width="0" style="1" hidden="1" customWidth="1"/>
    <col min="5623" max="5623" width="30.6640625" style="1" customWidth="1"/>
    <col min="5624" max="5624" width="113.6640625" style="1" customWidth="1"/>
    <col min="5625" max="5630" width="0" style="1" hidden="1" customWidth="1"/>
    <col min="5631" max="5632" width="40.6640625" style="1" customWidth="1"/>
    <col min="5633" max="5633" width="0" style="1" hidden="1" customWidth="1"/>
    <col min="5634" max="5634" width="26.44140625" style="1" customWidth="1"/>
    <col min="5635" max="5635" width="27" style="1" customWidth="1"/>
    <col min="5636" max="5636" width="25.5546875" style="1" customWidth="1"/>
    <col min="5637" max="5637" width="26.88671875" style="1" customWidth="1"/>
    <col min="5638" max="5638" width="32.6640625" style="1" customWidth="1"/>
    <col min="5639" max="5639" width="20.33203125" style="1" customWidth="1"/>
    <col min="5640" max="5640" width="18.6640625" style="1" customWidth="1"/>
    <col min="5641" max="5871" width="11.44140625" style="1"/>
    <col min="5872" max="5872" width="30.6640625" style="1" customWidth="1"/>
    <col min="5873" max="5873" width="102" style="1" customWidth="1"/>
    <col min="5874" max="5875" width="0" style="1" hidden="1" customWidth="1"/>
    <col min="5876" max="5876" width="46" style="1" customWidth="1"/>
    <col min="5877" max="5877" width="45.6640625" style="1" customWidth="1"/>
    <col min="5878" max="5878" width="0" style="1" hidden="1" customWidth="1"/>
    <col min="5879" max="5879" width="30.6640625" style="1" customWidth="1"/>
    <col min="5880" max="5880" width="113.6640625" style="1" customWidth="1"/>
    <col min="5881" max="5886" width="0" style="1" hidden="1" customWidth="1"/>
    <col min="5887" max="5888" width="40.6640625" style="1" customWidth="1"/>
    <col min="5889" max="5889" width="0" style="1" hidden="1" customWidth="1"/>
    <col min="5890" max="5890" width="26.44140625" style="1" customWidth="1"/>
    <col min="5891" max="5891" width="27" style="1" customWidth="1"/>
    <col min="5892" max="5892" width="25.5546875" style="1" customWidth="1"/>
    <col min="5893" max="5893" width="26.88671875" style="1" customWidth="1"/>
    <col min="5894" max="5894" width="32.6640625" style="1" customWidth="1"/>
    <col min="5895" max="5895" width="20.33203125" style="1" customWidth="1"/>
    <col min="5896" max="5896" width="18.6640625" style="1" customWidth="1"/>
    <col min="5897" max="6127" width="11.44140625" style="1"/>
    <col min="6128" max="6128" width="30.6640625" style="1" customWidth="1"/>
    <col min="6129" max="6129" width="102" style="1" customWidth="1"/>
    <col min="6130" max="6131" width="0" style="1" hidden="1" customWidth="1"/>
    <col min="6132" max="6132" width="46" style="1" customWidth="1"/>
    <col min="6133" max="6133" width="45.6640625" style="1" customWidth="1"/>
    <col min="6134" max="6134" width="0" style="1" hidden="1" customWidth="1"/>
    <col min="6135" max="6135" width="30.6640625" style="1" customWidth="1"/>
    <col min="6136" max="6136" width="113.6640625" style="1" customWidth="1"/>
    <col min="6137" max="6142" width="0" style="1" hidden="1" customWidth="1"/>
    <col min="6143" max="6144" width="40.6640625" style="1" customWidth="1"/>
    <col min="6145" max="6145" width="0" style="1" hidden="1" customWidth="1"/>
    <col min="6146" max="6146" width="26.44140625" style="1" customWidth="1"/>
    <col min="6147" max="6147" width="27" style="1" customWidth="1"/>
    <col min="6148" max="6148" width="25.5546875" style="1" customWidth="1"/>
    <col min="6149" max="6149" width="26.88671875" style="1" customWidth="1"/>
    <col min="6150" max="6150" width="32.6640625" style="1" customWidth="1"/>
    <col min="6151" max="6151" width="20.33203125" style="1" customWidth="1"/>
    <col min="6152" max="6152" width="18.6640625" style="1" customWidth="1"/>
    <col min="6153" max="6383" width="11.44140625" style="1"/>
    <col min="6384" max="6384" width="30.6640625" style="1" customWidth="1"/>
    <col min="6385" max="6385" width="102" style="1" customWidth="1"/>
    <col min="6386" max="6387" width="0" style="1" hidden="1" customWidth="1"/>
    <col min="6388" max="6388" width="46" style="1" customWidth="1"/>
    <col min="6389" max="6389" width="45.6640625" style="1" customWidth="1"/>
    <col min="6390" max="6390" width="0" style="1" hidden="1" customWidth="1"/>
    <col min="6391" max="6391" width="30.6640625" style="1" customWidth="1"/>
    <col min="6392" max="6392" width="113.6640625" style="1" customWidth="1"/>
    <col min="6393" max="6398" width="0" style="1" hidden="1" customWidth="1"/>
    <col min="6399" max="6400" width="40.6640625" style="1" customWidth="1"/>
    <col min="6401" max="6401" width="0" style="1" hidden="1" customWidth="1"/>
    <col min="6402" max="6402" width="26.44140625" style="1" customWidth="1"/>
    <col min="6403" max="6403" width="27" style="1" customWidth="1"/>
    <col min="6404" max="6404" width="25.5546875" style="1" customWidth="1"/>
    <col min="6405" max="6405" width="26.88671875" style="1" customWidth="1"/>
    <col min="6406" max="6406" width="32.6640625" style="1" customWidth="1"/>
    <col min="6407" max="6407" width="20.33203125" style="1" customWidth="1"/>
    <col min="6408" max="6408" width="18.6640625" style="1" customWidth="1"/>
    <col min="6409" max="6639" width="11.44140625" style="1"/>
    <col min="6640" max="6640" width="30.6640625" style="1" customWidth="1"/>
    <col min="6641" max="6641" width="102" style="1" customWidth="1"/>
    <col min="6642" max="6643" width="0" style="1" hidden="1" customWidth="1"/>
    <col min="6644" max="6644" width="46" style="1" customWidth="1"/>
    <col min="6645" max="6645" width="45.6640625" style="1" customWidth="1"/>
    <col min="6646" max="6646" width="0" style="1" hidden="1" customWidth="1"/>
    <col min="6647" max="6647" width="30.6640625" style="1" customWidth="1"/>
    <col min="6648" max="6648" width="113.6640625" style="1" customWidth="1"/>
    <col min="6649" max="6654" width="0" style="1" hidden="1" customWidth="1"/>
    <col min="6655" max="6656" width="40.6640625" style="1" customWidth="1"/>
    <col min="6657" max="6657" width="0" style="1" hidden="1" customWidth="1"/>
    <col min="6658" max="6658" width="26.44140625" style="1" customWidth="1"/>
    <col min="6659" max="6659" width="27" style="1" customWidth="1"/>
    <col min="6660" max="6660" width="25.5546875" style="1" customWidth="1"/>
    <col min="6661" max="6661" width="26.88671875" style="1" customWidth="1"/>
    <col min="6662" max="6662" width="32.6640625" style="1" customWidth="1"/>
    <col min="6663" max="6663" width="20.33203125" style="1" customWidth="1"/>
    <col min="6664" max="6664" width="18.6640625" style="1" customWidth="1"/>
    <col min="6665" max="6895" width="11.44140625" style="1"/>
    <col min="6896" max="6896" width="30.6640625" style="1" customWidth="1"/>
    <col min="6897" max="6897" width="102" style="1" customWidth="1"/>
    <col min="6898" max="6899" width="0" style="1" hidden="1" customWidth="1"/>
    <col min="6900" max="6900" width="46" style="1" customWidth="1"/>
    <col min="6901" max="6901" width="45.6640625" style="1" customWidth="1"/>
    <col min="6902" max="6902" width="0" style="1" hidden="1" customWidth="1"/>
    <col min="6903" max="6903" width="30.6640625" style="1" customWidth="1"/>
    <col min="6904" max="6904" width="113.6640625" style="1" customWidth="1"/>
    <col min="6905" max="6910" width="0" style="1" hidden="1" customWidth="1"/>
    <col min="6911" max="6912" width="40.6640625" style="1" customWidth="1"/>
    <col min="6913" max="6913" width="0" style="1" hidden="1" customWidth="1"/>
    <col min="6914" max="6914" width="26.44140625" style="1" customWidth="1"/>
    <col min="6915" max="6915" width="27" style="1" customWidth="1"/>
    <col min="6916" max="6916" width="25.5546875" style="1" customWidth="1"/>
    <col min="6917" max="6917" width="26.88671875" style="1" customWidth="1"/>
    <col min="6918" max="6918" width="32.6640625" style="1" customWidth="1"/>
    <col min="6919" max="6919" width="20.33203125" style="1" customWidth="1"/>
    <col min="6920" max="6920" width="18.6640625" style="1" customWidth="1"/>
    <col min="6921" max="7151" width="11.44140625" style="1"/>
    <col min="7152" max="7152" width="30.6640625" style="1" customWidth="1"/>
    <col min="7153" max="7153" width="102" style="1" customWidth="1"/>
    <col min="7154" max="7155" width="0" style="1" hidden="1" customWidth="1"/>
    <col min="7156" max="7156" width="46" style="1" customWidth="1"/>
    <col min="7157" max="7157" width="45.6640625" style="1" customWidth="1"/>
    <col min="7158" max="7158" width="0" style="1" hidden="1" customWidth="1"/>
    <col min="7159" max="7159" width="30.6640625" style="1" customWidth="1"/>
    <col min="7160" max="7160" width="113.6640625" style="1" customWidth="1"/>
    <col min="7161" max="7166" width="0" style="1" hidden="1" customWidth="1"/>
    <col min="7167" max="7168" width="40.6640625" style="1" customWidth="1"/>
    <col min="7169" max="7169" width="0" style="1" hidden="1" customWidth="1"/>
    <col min="7170" max="7170" width="26.44140625" style="1" customWidth="1"/>
    <col min="7171" max="7171" width="27" style="1" customWidth="1"/>
    <col min="7172" max="7172" width="25.5546875" style="1" customWidth="1"/>
    <col min="7173" max="7173" width="26.88671875" style="1" customWidth="1"/>
    <col min="7174" max="7174" width="32.6640625" style="1" customWidth="1"/>
    <col min="7175" max="7175" width="20.33203125" style="1" customWidth="1"/>
    <col min="7176" max="7176" width="18.6640625" style="1" customWidth="1"/>
    <col min="7177" max="7407" width="11.44140625" style="1"/>
    <col min="7408" max="7408" width="30.6640625" style="1" customWidth="1"/>
    <col min="7409" max="7409" width="102" style="1" customWidth="1"/>
    <col min="7410" max="7411" width="0" style="1" hidden="1" customWidth="1"/>
    <col min="7412" max="7412" width="46" style="1" customWidth="1"/>
    <col min="7413" max="7413" width="45.6640625" style="1" customWidth="1"/>
    <col min="7414" max="7414" width="0" style="1" hidden="1" customWidth="1"/>
    <col min="7415" max="7415" width="30.6640625" style="1" customWidth="1"/>
    <col min="7416" max="7416" width="113.6640625" style="1" customWidth="1"/>
    <col min="7417" max="7422" width="0" style="1" hidden="1" customWidth="1"/>
    <col min="7423" max="7424" width="40.6640625" style="1" customWidth="1"/>
    <col min="7425" max="7425" width="0" style="1" hidden="1" customWidth="1"/>
    <col min="7426" max="7426" width="26.44140625" style="1" customWidth="1"/>
    <col min="7427" max="7427" width="27" style="1" customWidth="1"/>
    <col min="7428" max="7428" width="25.5546875" style="1" customWidth="1"/>
    <col min="7429" max="7429" width="26.88671875" style="1" customWidth="1"/>
    <col min="7430" max="7430" width="32.6640625" style="1" customWidth="1"/>
    <col min="7431" max="7431" width="20.33203125" style="1" customWidth="1"/>
    <col min="7432" max="7432" width="18.6640625" style="1" customWidth="1"/>
    <col min="7433" max="7663" width="11.44140625" style="1"/>
    <col min="7664" max="7664" width="30.6640625" style="1" customWidth="1"/>
    <col min="7665" max="7665" width="102" style="1" customWidth="1"/>
    <col min="7666" max="7667" width="0" style="1" hidden="1" customWidth="1"/>
    <col min="7668" max="7668" width="46" style="1" customWidth="1"/>
    <col min="7669" max="7669" width="45.6640625" style="1" customWidth="1"/>
    <col min="7670" max="7670" width="0" style="1" hidden="1" customWidth="1"/>
    <col min="7671" max="7671" width="30.6640625" style="1" customWidth="1"/>
    <col min="7672" max="7672" width="113.6640625" style="1" customWidth="1"/>
    <col min="7673" max="7678" width="0" style="1" hidden="1" customWidth="1"/>
    <col min="7679" max="7680" width="40.6640625" style="1" customWidth="1"/>
    <col min="7681" max="7681" width="0" style="1" hidden="1" customWidth="1"/>
    <col min="7682" max="7682" width="26.44140625" style="1" customWidth="1"/>
    <col min="7683" max="7683" width="27" style="1" customWidth="1"/>
    <col min="7684" max="7684" width="25.5546875" style="1" customWidth="1"/>
    <col min="7685" max="7685" width="26.88671875" style="1" customWidth="1"/>
    <col min="7686" max="7686" width="32.6640625" style="1" customWidth="1"/>
    <col min="7687" max="7687" width="20.33203125" style="1" customWidth="1"/>
    <col min="7688" max="7688" width="18.6640625" style="1" customWidth="1"/>
    <col min="7689" max="7919" width="11.44140625" style="1"/>
    <col min="7920" max="7920" width="30.6640625" style="1" customWidth="1"/>
    <col min="7921" max="7921" width="102" style="1" customWidth="1"/>
    <col min="7922" max="7923" width="0" style="1" hidden="1" customWidth="1"/>
    <col min="7924" max="7924" width="46" style="1" customWidth="1"/>
    <col min="7925" max="7925" width="45.6640625" style="1" customWidth="1"/>
    <col min="7926" max="7926" width="0" style="1" hidden="1" customWidth="1"/>
    <col min="7927" max="7927" width="30.6640625" style="1" customWidth="1"/>
    <col min="7928" max="7928" width="113.6640625" style="1" customWidth="1"/>
    <col min="7929" max="7934" width="0" style="1" hidden="1" customWidth="1"/>
    <col min="7935" max="7936" width="40.6640625" style="1" customWidth="1"/>
    <col min="7937" max="7937" width="0" style="1" hidden="1" customWidth="1"/>
    <col min="7938" max="7938" width="26.44140625" style="1" customWidth="1"/>
    <col min="7939" max="7939" width="27" style="1" customWidth="1"/>
    <col min="7940" max="7940" width="25.5546875" style="1" customWidth="1"/>
    <col min="7941" max="7941" width="26.88671875" style="1" customWidth="1"/>
    <col min="7942" max="7942" width="32.6640625" style="1" customWidth="1"/>
    <col min="7943" max="7943" width="20.33203125" style="1" customWidth="1"/>
    <col min="7944" max="7944" width="18.6640625" style="1" customWidth="1"/>
    <col min="7945" max="8175" width="11.44140625" style="1"/>
    <col min="8176" max="8176" width="30.6640625" style="1" customWidth="1"/>
    <col min="8177" max="8177" width="102" style="1" customWidth="1"/>
    <col min="8178" max="8179" width="0" style="1" hidden="1" customWidth="1"/>
    <col min="8180" max="8180" width="46" style="1" customWidth="1"/>
    <col min="8181" max="8181" width="45.6640625" style="1" customWidth="1"/>
    <col min="8182" max="8182" width="0" style="1" hidden="1" customWidth="1"/>
    <col min="8183" max="8183" width="30.6640625" style="1" customWidth="1"/>
    <col min="8184" max="8184" width="113.6640625" style="1" customWidth="1"/>
    <col min="8185" max="8190" width="0" style="1" hidden="1" customWidth="1"/>
    <col min="8191" max="8192" width="40.6640625" style="1" customWidth="1"/>
    <col min="8193" max="8193" width="0" style="1" hidden="1" customWidth="1"/>
    <col min="8194" max="8194" width="26.44140625" style="1" customWidth="1"/>
    <col min="8195" max="8195" width="27" style="1" customWidth="1"/>
    <col min="8196" max="8196" width="25.5546875" style="1" customWidth="1"/>
    <col min="8197" max="8197" width="26.88671875" style="1" customWidth="1"/>
    <col min="8198" max="8198" width="32.6640625" style="1" customWidth="1"/>
    <col min="8199" max="8199" width="20.33203125" style="1" customWidth="1"/>
    <col min="8200" max="8200" width="18.6640625" style="1" customWidth="1"/>
    <col min="8201" max="8431" width="11.44140625" style="1"/>
    <col min="8432" max="8432" width="30.6640625" style="1" customWidth="1"/>
    <col min="8433" max="8433" width="102" style="1" customWidth="1"/>
    <col min="8434" max="8435" width="0" style="1" hidden="1" customWidth="1"/>
    <col min="8436" max="8436" width="46" style="1" customWidth="1"/>
    <col min="8437" max="8437" width="45.6640625" style="1" customWidth="1"/>
    <col min="8438" max="8438" width="0" style="1" hidden="1" customWidth="1"/>
    <col min="8439" max="8439" width="30.6640625" style="1" customWidth="1"/>
    <col min="8440" max="8440" width="113.6640625" style="1" customWidth="1"/>
    <col min="8441" max="8446" width="0" style="1" hidden="1" customWidth="1"/>
    <col min="8447" max="8448" width="40.6640625" style="1" customWidth="1"/>
    <col min="8449" max="8449" width="0" style="1" hidden="1" customWidth="1"/>
    <col min="8450" max="8450" width="26.44140625" style="1" customWidth="1"/>
    <col min="8451" max="8451" width="27" style="1" customWidth="1"/>
    <col min="8452" max="8452" width="25.5546875" style="1" customWidth="1"/>
    <col min="8453" max="8453" width="26.88671875" style="1" customWidth="1"/>
    <col min="8454" max="8454" width="32.6640625" style="1" customWidth="1"/>
    <col min="8455" max="8455" width="20.33203125" style="1" customWidth="1"/>
    <col min="8456" max="8456" width="18.6640625" style="1" customWidth="1"/>
    <col min="8457" max="8687" width="11.44140625" style="1"/>
    <col min="8688" max="8688" width="30.6640625" style="1" customWidth="1"/>
    <col min="8689" max="8689" width="102" style="1" customWidth="1"/>
    <col min="8690" max="8691" width="0" style="1" hidden="1" customWidth="1"/>
    <col min="8692" max="8692" width="46" style="1" customWidth="1"/>
    <col min="8693" max="8693" width="45.6640625" style="1" customWidth="1"/>
    <col min="8694" max="8694" width="0" style="1" hidden="1" customWidth="1"/>
    <col min="8695" max="8695" width="30.6640625" style="1" customWidth="1"/>
    <col min="8696" max="8696" width="113.6640625" style="1" customWidth="1"/>
    <col min="8697" max="8702" width="0" style="1" hidden="1" customWidth="1"/>
    <col min="8703" max="8704" width="40.6640625" style="1" customWidth="1"/>
    <col min="8705" max="8705" width="0" style="1" hidden="1" customWidth="1"/>
    <col min="8706" max="8706" width="26.44140625" style="1" customWidth="1"/>
    <col min="8707" max="8707" width="27" style="1" customWidth="1"/>
    <col min="8708" max="8708" width="25.5546875" style="1" customWidth="1"/>
    <col min="8709" max="8709" width="26.88671875" style="1" customWidth="1"/>
    <col min="8710" max="8710" width="32.6640625" style="1" customWidth="1"/>
    <col min="8711" max="8711" width="20.33203125" style="1" customWidth="1"/>
    <col min="8712" max="8712" width="18.6640625" style="1" customWidth="1"/>
    <col min="8713" max="8943" width="11.44140625" style="1"/>
    <col min="8944" max="8944" width="30.6640625" style="1" customWidth="1"/>
    <col min="8945" max="8945" width="102" style="1" customWidth="1"/>
    <col min="8946" max="8947" width="0" style="1" hidden="1" customWidth="1"/>
    <col min="8948" max="8948" width="46" style="1" customWidth="1"/>
    <col min="8949" max="8949" width="45.6640625" style="1" customWidth="1"/>
    <col min="8950" max="8950" width="0" style="1" hidden="1" customWidth="1"/>
    <col min="8951" max="8951" width="30.6640625" style="1" customWidth="1"/>
    <col min="8952" max="8952" width="113.6640625" style="1" customWidth="1"/>
    <col min="8953" max="8958" width="0" style="1" hidden="1" customWidth="1"/>
    <col min="8959" max="8960" width="40.6640625" style="1" customWidth="1"/>
    <col min="8961" max="8961" width="0" style="1" hidden="1" customWidth="1"/>
    <col min="8962" max="8962" width="26.44140625" style="1" customWidth="1"/>
    <col min="8963" max="8963" width="27" style="1" customWidth="1"/>
    <col min="8964" max="8964" width="25.5546875" style="1" customWidth="1"/>
    <col min="8965" max="8965" width="26.88671875" style="1" customWidth="1"/>
    <col min="8966" max="8966" width="32.6640625" style="1" customWidth="1"/>
    <col min="8967" max="8967" width="20.33203125" style="1" customWidth="1"/>
    <col min="8968" max="8968" width="18.6640625" style="1" customWidth="1"/>
    <col min="8969" max="9199" width="11.44140625" style="1"/>
    <col min="9200" max="9200" width="30.6640625" style="1" customWidth="1"/>
    <col min="9201" max="9201" width="102" style="1" customWidth="1"/>
    <col min="9202" max="9203" width="0" style="1" hidden="1" customWidth="1"/>
    <col min="9204" max="9204" width="46" style="1" customWidth="1"/>
    <col min="9205" max="9205" width="45.6640625" style="1" customWidth="1"/>
    <col min="9206" max="9206" width="0" style="1" hidden="1" customWidth="1"/>
    <col min="9207" max="9207" width="30.6640625" style="1" customWidth="1"/>
    <col min="9208" max="9208" width="113.6640625" style="1" customWidth="1"/>
    <col min="9209" max="9214" width="0" style="1" hidden="1" customWidth="1"/>
    <col min="9215" max="9216" width="40.6640625" style="1" customWidth="1"/>
    <col min="9217" max="9217" width="0" style="1" hidden="1" customWidth="1"/>
    <col min="9218" max="9218" width="26.44140625" style="1" customWidth="1"/>
    <col min="9219" max="9219" width="27" style="1" customWidth="1"/>
    <col min="9220" max="9220" width="25.5546875" style="1" customWidth="1"/>
    <col min="9221" max="9221" width="26.88671875" style="1" customWidth="1"/>
    <col min="9222" max="9222" width="32.6640625" style="1" customWidth="1"/>
    <col min="9223" max="9223" width="20.33203125" style="1" customWidth="1"/>
    <col min="9224" max="9224" width="18.6640625" style="1" customWidth="1"/>
    <col min="9225" max="9455" width="11.44140625" style="1"/>
    <col min="9456" max="9456" width="30.6640625" style="1" customWidth="1"/>
    <col min="9457" max="9457" width="102" style="1" customWidth="1"/>
    <col min="9458" max="9459" width="0" style="1" hidden="1" customWidth="1"/>
    <col min="9460" max="9460" width="46" style="1" customWidth="1"/>
    <col min="9461" max="9461" width="45.6640625" style="1" customWidth="1"/>
    <col min="9462" max="9462" width="0" style="1" hidden="1" customWidth="1"/>
    <col min="9463" max="9463" width="30.6640625" style="1" customWidth="1"/>
    <col min="9464" max="9464" width="113.6640625" style="1" customWidth="1"/>
    <col min="9465" max="9470" width="0" style="1" hidden="1" customWidth="1"/>
    <col min="9471" max="9472" width="40.6640625" style="1" customWidth="1"/>
    <col min="9473" max="9473" width="0" style="1" hidden="1" customWidth="1"/>
    <col min="9474" max="9474" width="26.44140625" style="1" customWidth="1"/>
    <col min="9475" max="9475" width="27" style="1" customWidth="1"/>
    <col min="9476" max="9476" width="25.5546875" style="1" customWidth="1"/>
    <col min="9477" max="9477" width="26.88671875" style="1" customWidth="1"/>
    <col min="9478" max="9478" width="32.6640625" style="1" customWidth="1"/>
    <col min="9479" max="9479" width="20.33203125" style="1" customWidth="1"/>
    <col min="9480" max="9480" width="18.6640625" style="1" customWidth="1"/>
    <col min="9481" max="9711" width="11.44140625" style="1"/>
    <col min="9712" max="9712" width="30.6640625" style="1" customWidth="1"/>
    <col min="9713" max="9713" width="102" style="1" customWidth="1"/>
    <col min="9714" max="9715" width="0" style="1" hidden="1" customWidth="1"/>
    <col min="9716" max="9716" width="46" style="1" customWidth="1"/>
    <col min="9717" max="9717" width="45.6640625" style="1" customWidth="1"/>
    <col min="9718" max="9718" width="0" style="1" hidden="1" customWidth="1"/>
    <col min="9719" max="9719" width="30.6640625" style="1" customWidth="1"/>
    <col min="9720" max="9720" width="113.6640625" style="1" customWidth="1"/>
    <col min="9721" max="9726" width="0" style="1" hidden="1" customWidth="1"/>
    <col min="9727" max="9728" width="40.6640625" style="1" customWidth="1"/>
    <col min="9729" max="9729" width="0" style="1" hidden="1" customWidth="1"/>
    <col min="9730" max="9730" width="26.44140625" style="1" customWidth="1"/>
    <col min="9731" max="9731" width="27" style="1" customWidth="1"/>
    <col min="9732" max="9732" width="25.5546875" style="1" customWidth="1"/>
    <col min="9733" max="9733" width="26.88671875" style="1" customWidth="1"/>
    <col min="9734" max="9734" width="32.6640625" style="1" customWidth="1"/>
    <col min="9735" max="9735" width="20.33203125" style="1" customWidth="1"/>
    <col min="9736" max="9736" width="18.6640625" style="1" customWidth="1"/>
    <col min="9737" max="9967" width="11.44140625" style="1"/>
    <col min="9968" max="9968" width="30.6640625" style="1" customWidth="1"/>
    <col min="9969" max="9969" width="102" style="1" customWidth="1"/>
    <col min="9970" max="9971" width="0" style="1" hidden="1" customWidth="1"/>
    <col min="9972" max="9972" width="46" style="1" customWidth="1"/>
    <col min="9973" max="9973" width="45.6640625" style="1" customWidth="1"/>
    <col min="9974" max="9974" width="0" style="1" hidden="1" customWidth="1"/>
    <col min="9975" max="9975" width="30.6640625" style="1" customWidth="1"/>
    <col min="9976" max="9976" width="113.6640625" style="1" customWidth="1"/>
    <col min="9977" max="9982" width="0" style="1" hidden="1" customWidth="1"/>
    <col min="9983" max="9984" width="40.6640625" style="1" customWidth="1"/>
    <col min="9985" max="9985" width="0" style="1" hidden="1" customWidth="1"/>
    <col min="9986" max="9986" width="26.44140625" style="1" customWidth="1"/>
    <col min="9987" max="9987" width="27" style="1" customWidth="1"/>
    <col min="9988" max="9988" width="25.5546875" style="1" customWidth="1"/>
    <col min="9989" max="9989" width="26.88671875" style="1" customWidth="1"/>
    <col min="9990" max="9990" width="32.6640625" style="1" customWidth="1"/>
    <col min="9991" max="9991" width="20.33203125" style="1" customWidth="1"/>
    <col min="9992" max="9992" width="18.6640625" style="1" customWidth="1"/>
    <col min="9993" max="10223" width="11.44140625" style="1"/>
    <col min="10224" max="10224" width="30.6640625" style="1" customWidth="1"/>
    <col min="10225" max="10225" width="102" style="1" customWidth="1"/>
    <col min="10226" max="10227" width="0" style="1" hidden="1" customWidth="1"/>
    <col min="10228" max="10228" width="46" style="1" customWidth="1"/>
    <col min="10229" max="10229" width="45.6640625" style="1" customWidth="1"/>
    <col min="10230" max="10230" width="0" style="1" hidden="1" customWidth="1"/>
    <col min="10231" max="10231" width="30.6640625" style="1" customWidth="1"/>
    <col min="10232" max="10232" width="113.6640625" style="1" customWidth="1"/>
    <col min="10233" max="10238" width="0" style="1" hidden="1" customWidth="1"/>
    <col min="10239" max="10240" width="40.6640625" style="1" customWidth="1"/>
    <col min="10241" max="10241" width="0" style="1" hidden="1" customWidth="1"/>
    <col min="10242" max="10242" width="26.44140625" style="1" customWidth="1"/>
    <col min="10243" max="10243" width="27" style="1" customWidth="1"/>
    <col min="10244" max="10244" width="25.5546875" style="1" customWidth="1"/>
    <col min="10245" max="10245" width="26.88671875" style="1" customWidth="1"/>
    <col min="10246" max="10246" width="32.6640625" style="1" customWidth="1"/>
    <col min="10247" max="10247" width="20.33203125" style="1" customWidth="1"/>
    <col min="10248" max="10248" width="18.6640625" style="1" customWidth="1"/>
    <col min="10249" max="10479" width="11.44140625" style="1"/>
    <col min="10480" max="10480" width="30.6640625" style="1" customWidth="1"/>
    <col min="10481" max="10481" width="102" style="1" customWidth="1"/>
    <col min="10482" max="10483" width="0" style="1" hidden="1" customWidth="1"/>
    <col min="10484" max="10484" width="46" style="1" customWidth="1"/>
    <col min="10485" max="10485" width="45.6640625" style="1" customWidth="1"/>
    <col min="10486" max="10486" width="0" style="1" hidden="1" customWidth="1"/>
    <col min="10487" max="10487" width="30.6640625" style="1" customWidth="1"/>
    <col min="10488" max="10488" width="113.6640625" style="1" customWidth="1"/>
    <col min="10489" max="10494" width="0" style="1" hidden="1" customWidth="1"/>
    <col min="10495" max="10496" width="40.6640625" style="1" customWidth="1"/>
    <col min="10497" max="10497" width="0" style="1" hidden="1" customWidth="1"/>
    <col min="10498" max="10498" width="26.44140625" style="1" customWidth="1"/>
    <col min="10499" max="10499" width="27" style="1" customWidth="1"/>
    <col min="10500" max="10500" width="25.5546875" style="1" customWidth="1"/>
    <col min="10501" max="10501" width="26.88671875" style="1" customWidth="1"/>
    <col min="10502" max="10502" width="32.6640625" style="1" customWidth="1"/>
    <col min="10503" max="10503" width="20.33203125" style="1" customWidth="1"/>
    <col min="10504" max="10504" width="18.6640625" style="1" customWidth="1"/>
    <col min="10505" max="10735" width="11.44140625" style="1"/>
    <col min="10736" max="10736" width="30.6640625" style="1" customWidth="1"/>
    <col min="10737" max="10737" width="102" style="1" customWidth="1"/>
    <col min="10738" max="10739" width="0" style="1" hidden="1" customWidth="1"/>
    <col min="10740" max="10740" width="46" style="1" customWidth="1"/>
    <col min="10741" max="10741" width="45.6640625" style="1" customWidth="1"/>
    <col min="10742" max="10742" width="0" style="1" hidden="1" customWidth="1"/>
    <col min="10743" max="10743" width="30.6640625" style="1" customWidth="1"/>
    <col min="10744" max="10744" width="113.6640625" style="1" customWidth="1"/>
    <col min="10745" max="10750" width="0" style="1" hidden="1" customWidth="1"/>
    <col min="10751" max="10752" width="40.6640625" style="1" customWidth="1"/>
    <col min="10753" max="10753" width="0" style="1" hidden="1" customWidth="1"/>
    <col min="10754" max="10754" width="26.44140625" style="1" customWidth="1"/>
    <col min="10755" max="10755" width="27" style="1" customWidth="1"/>
    <col min="10756" max="10756" width="25.5546875" style="1" customWidth="1"/>
    <col min="10757" max="10757" width="26.88671875" style="1" customWidth="1"/>
    <col min="10758" max="10758" width="32.6640625" style="1" customWidth="1"/>
    <col min="10759" max="10759" width="20.33203125" style="1" customWidth="1"/>
    <col min="10760" max="10760" width="18.6640625" style="1" customWidth="1"/>
    <col min="10761" max="10991" width="11.44140625" style="1"/>
    <col min="10992" max="10992" width="30.6640625" style="1" customWidth="1"/>
    <col min="10993" max="10993" width="102" style="1" customWidth="1"/>
    <col min="10994" max="10995" width="0" style="1" hidden="1" customWidth="1"/>
    <col min="10996" max="10996" width="46" style="1" customWidth="1"/>
    <col min="10997" max="10997" width="45.6640625" style="1" customWidth="1"/>
    <col min="10998" max="10998" width="0" style="1" hidden="1" customWidth="1"/>
    <col min="10999" max="10999" width="30.6640625" style="1" customWidth="1"/>
    <col min="11000" max="11000" width="113.6640625" style="1" customWidth="1"/>
    <col min="11001" max="11006" width="0" style="1" hidden="1" customWidth="1"/>
    <col min="11007" max="11008" width="40.6640625" style="1" customWidth="1"/>
    <col min="11009" max="11009" width="0" style="1" hidden="1" customWidth="1"/>
    <col min="11010" max="11010" width="26.44140625" style="1" customWidth="1"/>
    <col min="11011" max="11011" width="27" style="1" customWidth="1"/>
    <col min="11012" max="11012" width="25.5546875" style="1" customWidth="1"/>
    <col min="11013" max="11013" width="26.88671875" style="1" customWidth="1"/>
    <col min="11014" max="11014" width="32.6640625" style="1" customWidth="1"/>
    <col min="11015" max="11015" width="20.33203125" style="1" customWidth="1"/>
    <col min="11016" max="11016" width="18.6640625" style="1" customWidth="1"/>
    <col min="11017" max="11247" width="11.44140625" style="1"/>
    <col min="11248" max="11248" width="30.6640625" style="1" customWidth="1"/>
    <col min="11249" max="11249" width="102" style="1" customWidth="1"/>
    <col min="11250" max="11251" width="0" style="1" hidden="1" customWidth="1"/>
    <col min="11252" max="11252" width="46" style="1" customWidth="1"/>
    <col min="11253" max="11253" width="45.6640625" style="1" customWidth="1"/>
    <col min="11254" max="11254" width="0" style="1" hidden="1" customWidth="1"/>
    <col min="11255" max="11255" width="30.6640625" style="1" customWidth="1"/>
    <col min="11256" max="11256" width="113.6640625" style="1" customWidth="1"/>
    <col min="11257" max="11262" width="0" style="1" hidden="1" customWidth="1"/>
    <col min="11263" max="11264" width="40.6640625" style="1" customWidth="1"/>
    <col min="11265" max="11265" width="0" style="1" hidden="1" customWidth="1"/>
    <col min="11266" max="11266" width="26.44140625" style="1" customWidth="1"/>
    <col min="11267" max="11267" width="27" style="1" customWidth="1"/>
    <col min="11268" max="11268" width="25.5546875" style="1" customWidth="1"/>
    <col min="11269" max="11269" width="26.88671875" style="1" customWidth="1"/>
    <col min="11270" max="11270" width="32.6640625" style="1" customWidth="1"/>
    <col min="11271" max="11271" width="20.33203125" style="1" customWidth="1"/>
    <col min="11272" max="11272" width="18.6640625" style="1" customWidth="1"/>
    <col min="11273" max="11503" width="11.44140625" style="1"/>
    <col min="11504" max="11504" width="30.6640625" style="1" customWidth="1"/>
    <col min="11505" max="11505" width="102" style="1" customWidth="1"/>
    <col min="11506" max="11507" width="0" style="1" hidden="1" customWidth="1"/>
    <col min="11508" max="11508" width="46" style="1" customWidth="1"/>
    <col min="11509" max="11509" width="45.6640625" style="1" customWidth="1"/>
    <col min="11510" max="11510" width="0" style="1" hidden="1" customWidth="1"/>
    <col min="11511" max="11511" width="30.6640625" style="1" customWidth="1"/>
    <col min="11512" max="11512" width="113.6640625" style="1" customWidth="1"/>
    <col min="11513" max="11518" width="0" style="1" hidden="1" customWidth="1"/>
    <col min="11519" max="11520" width="40.6640625" style="1" customWidth="1"/>
    <col min="11521" max="11521" width="0" style="1" hidden="1" customWidth="1"/>
    <col min="11522" max="11522" width="26.44140625" style="1" customWidth="1"/>
    <col min="11523" max="11523" width="27" style="1" customWidth="1"/>
    <col min="11524" max="11524" width="25.5546875" style="1" customWidth="1"/>
    <col min="11525" max="11525" width="26.88671875" style="1" customWidth="1"/>
    <col min="11526" max="11526" width="32.6640625" style="1" customWidth="1"/>
    <col min="11527" max="11527" width="20.33203125" style="1" customWidth="1"/>
    <col min="11528" max="11528" width="18.6640625" style="1" customWidth="1"/>
    <col min="11529" max="11759" width="11.44140625" style="1"/>
    <col min="11760" max="11760" width="30.6640625" style="1" customWidth="1"/>
    <col min="11761" max="11761" width="102" style="1" customWidth="1"/>
    <col min="11762" max="11763" width="0" style="1" hidden="1" customWidth="1"/>
    <col min="11764" max="11764" width="46" style="1" customWidth="1"/>
    <col min="11765" max="11765" width="45.6640625" style="1" customWidth="1"/>
    <col min="11766" max="11766" width="0" style="1" hidden="1" customWidth="1"/>
    <col min="11767" max="11767" width="30.6640625" style="1" customWidth="1"/>
    <col min="11768" max="11768" width="113.6640625" style="1" customWidth="1"/>
    <col min="11769" max="11774" width="0" style="1" hidden="1" customWidth="1"/>
    <col min="11775" max="11776" width="40.6640625" style="1" customWidth="1"/>
    <col min="11777" max="11777" width="0" style="1" hidden="1" customWidth="1"/>
    <col min="11778" max="11778" width="26.44140625" style="1" customWidth="1"/>
    <col min="11779" max="11779" width="27" style="1" customWidth="1"/>
    <col min="11780" max="11780" width="25.5546875" style="1" customWidth="1"/>
    <col min="11781" max="11781" width="26.88671875" style="1" customWidth="1"/>
    <col min="11782" max="11782" width="32.6640625" style="1" customWidth="1"/>
    <col min="11783" max="11783" width="20.33203125" style="1" customWidth="1"/>
    <col min="11784" max="11784" width="18.6640625" style="1" customWidth="1"/>
    <col min="11785" max="12015" width="11.44140625" style="1"/>
    <col min="12016" max="12016" width="30.6640625" style="1" customWidth="1"/>
    <col min="12017" max="12017" width="102" style="1" customWidth="1"/>
    <col min="12018" max="12019" width="0" style="1" hidden="1" customWidth="1"/>
    <col min="12020" max="12020" width="46" style="1" customWidth="1"/>
    <col min="12021" max="12021" width="45.6640625" style="1" customWidth="1"/>
    <col min="12022" max="12022" width="0" style="1" hidden="1" customWidth="1"/>
    <col min="12023" max="12023" width="30.6640625" style="1" customWidth="1"/>
    <col min="12024" max="12024" width="113.6640625" style="1" customWidth="1"/>
    <col min="12025" max="12030" width="0" style="1" hidden="1" customWidth="1"/>
    <col min="12031" max="12032" width="40.6640625" style="1" customWidth="1"/>
    <col min="12033" max="12033" width="0" style="1" hidden="1" customWidth="1"/>
    <col min="12034" max="12034" width="26.44140625" style="1" customWidth="1"/>
    <col min="12035" max="12035" width="27" style="1" customWidth="1"/>
    <col min="12036" max="12036" width="25.5546875" style="1" customWidth="1"/>
    <col min="12037" max="12037" width="26.88671875" style="1" customWidth="1"/>
    <col min="12038" max="12038" width="32.6640625" style="1" customWidth="1"/>
    <col min="12039" max="12039" width="20.33203125" style="1" customWidth="1"/>
    <col min="12040" max="12040" width="18.6640625" style="1" customWidth="1"/>
    <col min="12041" max="12271" width="11.44140625" style="1"/>
    <col min="12272" max="12272" width="30.6640625" style="1" customWidth="1"/>
    <col min="12273" max="12273" width="102" style="1" customWidth="1"/>
    <col min="12274" max="12275" width="0" style="1" hidden="1" customWidth="1"/>
    <col min="12276" max="12276" width="46" style="1" customWidth="1"/>
    <col min="12277" max="12277" width="45.6640625" style="1" customWidth="1"/>
    <col min="12278" max="12278" width="0" style="1" hidden="1" customWidth="1"/>
    <col min="12279" max="12279" width="30.6640625" style="1" customWidth="1"/>
    <col min="12280" max="12280" width="113.6640625" style="1" customWidth="1"/>
    <col min="12281" max="12286" width="0" style="1" hidden="1" customWidth="1"/>
    <col min="12287" max="12288" width="40.6640625" style="1" customWidth="1"/>
    <col min="12289" max="12289" width="0" style="1" hidden="1" customWidth="1"/>
    <col min="12290" max="12290" width="26.44140625" style="1" customWidth="1"/>
    <col min="12291" max="12291" width="27" style="1" customWidth="1"/>
    <col min="12292" max="12292" width="25.5546875" style="1" customWidth="1"/>
    <col min="12293" max="12293" width="26.88671875" style="1" customWidth="1"/>
    <col min="12294" max="12294" width="32.6640625" style="1" customWidth="1"/>
    <col min="12295" max="12295" width="20.33203125" style="1" customWidth="1"/>
    <col min="12296" max="12296" width="18.6640625" style="1" customWidth="1"/>
    <col min="12297" max="12527" width="11.44140625" style="1"/>
    <col min="12528" max="12528" width="30.6640625" style="1" customWidth="1"/>
    <col min="12529" max="12529" width="102" style="1" customWidth="1"/>
    <col min="12530" max="12531" width="0" style="1" hidden="1" customWidth="1"/>
    <col min="12532" max="12532" width="46" style="1" customWidth="1"/>
    <col min="12533" max="12533" width="45.6640625" style="1" customWidth="1"/>
    <col min="12534" max="12534" width="0" style="1" hidden="1" customWidth="1"/>
    <col min="12535" max="12535" width="30.6640625" style="1" customWidth="1"/>
    <col min="12536" max="12536" width="113.6640625" style="1" customWidth="1"/>
    <col min="12537" max="12542" width="0" style="1" hidden="1" customWidth="1"/>
    <col min="12543" max="12544" width="40.6640625" style="1" customWidth="1"/>
    <col min="12545" max="12545" width="0" style="1" hidden="1" customWidth="1"/>
    <col min="12546" max="12546" width="26.44140625" style="1" customWidth="1"/>
    <col min="12547" max="12547" width="27" style="1" customWidth="1"/>
    <col min="12548" max="12548" width="25.5546875" style="1" customWidth="1"/>
    <col min="12549" max="12549" width="26.88671875" style="1" customWidth="1"/>
    <col min="12550" max="12550" width="32.6640625" style="1" customWidth="1"/>
    <col min="12551" max="12551" width="20.33203125" style="1" customWidth="1"/>
    <col min="12552" max="12552" width="18.6640625" style="1" customWidth="1"/>
    <col min="12553" max="12783" width="11.44140625" style="1"/>
    <col min="12784" max="12784" width="30.6640625" style="1" customWidth="1"/>
    <col min="12785" max="12785" width="102" style="1" customWidth="1"/>
    <col min="12786" max="12787" width="0" style="1" hidden="1" customWidth="1"/>
    <col min="12788" max="12788" width="46" style="1" customWidth="1"/>
    <col min="12789" max="12789" width="45.6640625" style="1" customWidth="1"/>
    <col min="12790" max="12790" width="0" style="1" hidden="1" customWidth="1"/>
    <col min="12791" max="12791" width="30.6640625" style="1" customWidth="1"/>
    <col min="12792" max="12792" width="113.6640625" style="1" customWidth="1"/>
    <col min="12793" max="12798" width="0" style="1" hidden="1" customWidth="1"/>
    <col min="12799" max="12800" width="40.6640625" style="1" customWidth="1"/>
    <col min="12801" max="12801" width="0" style="1" hidden="1" customWidth="1"/>
    <col min="12802" max="12802" width="26.44140625" style="1" customWidth="1"/>
    <col min="12803" max="12803" width="27" style="1" customWidth="1"/>
    <col min="12804" max="12804" width="25.5546875" style="1" customWidth="1"/>
    <col min="12805" max="12805" width="26.88671875" style="1" customWidth="1"/>
    <col min="12806" max="12806" width="32.6640625" style="1" customWidth="1"/>
    <col min="12807" max="12807" width="20.33203125" style="1" customWidth="1"/>
    <col min="12808" max="12808" width="18.6640625" style="1" customWidth="1"/>
    <col min="12809" max="13039" width="11.44140625" style="1"/>
    <col min="13040" max="13040" width="30.6640625" style="1" customWidth="1"/>
    <col min="13041" max="13041" width="102" style="1" customWidth="1"/>
    <col min="13042" max="13043" width="0" style="1" hidden="1" customWidth="1"/>
    <col min="13044" max="13044" width="46" style="1" customWidth="1"/>
    <col min="13045" max="13045" width="45.6640625" style="1" customWidth="1"/>
    <col min="13046" max="13046" width="0" style="1" hidden="1" customWidth="1"/>
    <col min="13047" max="13047" width="30.6640625" style="1" customWidth="1"/>
    <col min="13048" max="13048" width="113.6640625" style="1" customWidth="1"/>
    <col min="13049" max="13054" width="0" style="1" hidden="1" customWidth="1"/>
    <col min="13055" max="13056" width="40.6640625" style="1" customWidth="1"/>
    <col min="13057" max="13057" width="0" style="1" hidden="1" customWidth="1"/>
    <col min="13058" max="13058" width="26.44140625" style="1" customWidth="1"/>
    <col min="13059" max="13059" width="27" style="1" customWidth="1"/>
    <col min="13060" max="13060" width="25.5546875" style="1" customWidth="1"/>
    <col min="13061" max="13061" width="26.88671875" style="1" customWidth="1"/>
    <col min="13062" max="13062" width="32.6640625" style="1" customWidth="1"/>
    <col min="13063" max="13063" width="20.33203125" style="1" customWidth="1"/>
    <col min="13064" max="13064" width="18.6640625" style="1" customWidth="1"/>
    <col min="13065" max="13295" width="11.44140625" style="1"/>
    <col min="13296" max="13296" width="30.6640625" style="1" customWidth="1"/>
    <col min="13297" max="13297" width="102" style="1" customWidth="1"/>
    <col min="13298" max="13299" width="0" style="1" hidden="1" customWidth="1"/>
    <col min="13300" max="13300" width="46" style="1" customWidth="1"/>
    <col min="13301" max="13301" width="45.6640625" style="1" customWidth="1"/>
    <col min="13302" max="13302" width="0" style="1" hidden="1" customWidth="1"/>
    <col min="13303" max="13303" width="30.6640625" style="1" customWidth="1"/>
    <col min="13304" max="13304" width="113.6640625" style="1" customWidth="1"/>
    <col min="13305" max="13310" width="0" style="1" hidden="1" customWidth="1"/>
    <col min="13311" max="13312" width="40.6640625" style="1" customWidth="1"/>
    <col min="13313" max="13313" width="0" style="1" hidden="1" customWidth="1"/>
    <col min="13314" max="13314" width="26.44140625" style="1" customWidth="1"/>
    <col min="13315" max="13315" width="27" style="1" customWidth="1"/>
    <col min="13316" max="13316" width="25.5546875" style="1" customWidth="1"/>
    <col min="13317" max="13317" width="26.88671875" style="1" customWidth="1"/>
    <col min="13318" max="13318" width="32.6640625" style="1" customWidth="1"/>
    <col min="13319" max="13319" width="20.33203125" style="1" customWidth="1"/>
    <col min="13320" max="13320" width="18.6640625" style="1" customWidth="1"/>
    <col min="13321" max="13551" width="11.44140625" style="1"/>
    <col min="13552" max="13552" width="30.6640625" style="1" customWidth="1"/>
    <col min="13553" max="13553" width="102" style="1" customWidth="1"/>
    <col min="13554" max="13555" width="0" style="1" hidden="1" customWidth="1"/>
    <col min="13556" max="13556" width="46" style="1" customWidth="1"/>
    <col min="13557" max="13557" width="45.6640625" style="1" customWidth="1"/>
    <col min="13558" max="13558" width="0" style="1" hidden="1" customWidth="1"/>
    <col min="13559" max="13559" width="30.6640625" style="1" customWidth="1"/>
    <col min="13560" max="13560" width="113.6640625" style="1" customWidth="1"/>
    <col min="13561" max="13566" width="0" style="1" hidden="1" customWidth="1"/>
    <col min="13567" max="13568" width="40.6640625" style="1" customWidth="1"/>
    <col min="13569" max="13569" width="0" style="1" hidden="1" customWidth="1"/>
    <col min="13570" max="13570" width="26.44140625" style="1" customWidth="1"/>
    <col min="13571" max="13571" width="27" style="1" customWidth="1"/>
    <col min="13572" max="13572" width="25.5546875" style="1" customWidth="1"/>
    <col min="13573" max="13573" width="26.88671875" style="1" customWidth="1"/>
    <col min="13574" max="13574" width="32.6640625" style="1" customWidth="1"/>
    <col min="13575" max="13575" width="20.33203125" style="1" customWidth="1"/>
    <col min="13576" max="13576" width="18.6640625" style="1" customWidth="1"/>
    <col min="13577" max="13807" width="11.44140625" style="1"/>
    <col min="13808" max="13808" width="30.6640625" style="1" customWidth="1"/>
    <col min="13809" max="13809" width="102" style="1" customWidth="1"/>
    <col min="13810" max="13811" width="0" style="1" hidden="1" customWidth="1"/>
    <col min="13812" max="13812" width="46" style="1" customWidth="1"/>
    <col min="13813" max="13813" width="45.6640625" style="1" customWidth="1"/>
    <col min="13814" max="13814" width="0" style="1" hidden="1" customWidth="1"/>
    <col min="13815" max="13815" width="30.6640625" style="1" customWidth="1"/>
    <col min="13816" max="13816" width="113.6640625" style="1" customWidth="1"/>
    <col min="13817" max="13822" width="0" style="1" hidden="1" customWidth="1"/>
    <col min="13823" max="13824" width="40.6640625" style="1" customWidth="1"/>
    <col min="13825" max="13825" width="0" style="1" hidden="1" customWidth="1"/>
    <col min="13826" max="13826" width="26.44140625" style="1" customWidth="1"/>
    <col min="13827" max="13827" width="27" style="1" customWidth="1"/>
    <col min="13828" max="13828" width="25.5546875" style="1" customWidth="1"/>
    <col min="13829" max="13829" width="26.88671875" style="1" customWidth="1"/>
    <col min="13830" max="13830" width="32.6640625" style="1" customWidth="1"/>
    <col min="13831" max="13831" width="20.33203125" style="1" customWidth="1"/>
    <col min="13832" max="13832" width="18.6640625" style="1" customWidth="1"/>
    <col min="13833" max="14063" width="11.44140625" style="1"/>
    <col min="14064" max="14064" width="30.6640625" style="1" customWidth="1"/>
    <col min="14065" max="14065" width="102" style="1" customWidth="1"/>
    <col min="14066" max="14067" width="0" style="1" hidden="1" customWidth="1"/>
    <col min="14068" max="14068" width="46" style="1" customWidth="1"/>
    <col min="14069" max="14069" width="45.6640625" style="1" customWidth="1"/>
    <col min="14070" max="14070" width="0" style="1" hidden="1" customWidth="1"/>
    <col min="14071" max="14071" width="30.6640625" style="1" customWidth="1"/>
    <col min="14072" max="14072" width="113.6640625" style="1" customWidth="1"/>
    <col min="14073" max="14078" width="0" style="1" hidden="1" customWidth="1"/>
    <col min="14079" max="14080" width="40.6640625" style="1" customWidth="1"/>
    <col min="14081" max="14081" width="0" style="1" hidden="1" customWidth="1"/>
    <col min="14082" max="14082" width="26.44140625" style="1" customWidth="1"/>
    <col min="14083" max="14083" width="27" style="1" customWidth="1"/>
    <col min="14084" max="14084" width="25.5546875" style="1" customWidth="1"/>
    <col min="14085" max="14085" width="26.88671875" style="1" customWidth="1"/>
    <col min="14086" max="14086" width="32.6640625" style="1" customWidth="1"/>
    <col min="14087" max="14087" width="20.33203125" style="1" customWidth="1"/>
    <col min="14088" max="14088" width="18.6640625" style="1" customWidth="1"/>
    <col min="14089" max="14319" width="11.44140625" style="1"/>
    <col min="14320" max="14320" width="30.6640625" style="1" customWidth="1"/>
    <col min="14321" max="14321" width="102" style="1" customWidth="1"/>
    <col min="14322" max="14323" width="0" style="1" hidden="1" customWidth="1"/>
    <col min="14324" max="14324" width="46" style="1" customWidth="1"/>
    <col min="14325" max="14325" width="45.6640625" style="1" customWidth="1"/>
    <col min="14326" max="14326" width="0" style="1" hidden="1" customWidth="1"/>
    <col min="14327" max="14327" width="30.6640625" style="1" customWidth="1"/>
    <col min="14328" max="14328" width="113.6640625" style="1" customWidth="1"/>
    <col min="14329" max="14334" width="0" style="1" hidden="1" customWidth="1"/>
    <col min="14335" max="14336" width="40.6640625" style="1" customWidth="1"/>
    <col min="14337" max="14337" width="0" style="1" hidden="1" customWidth="1"/>
    <col min="14338" max="14338" width="26.44140625" style="1" customWidth="1"/>
    <col min="14339" max="14339" width="27" style="1" customWidth="1"/>
    <col min="14340" max="14340" width="25.5546875" style="1" customWidth="1"/>
    <col min="14341" max="14341" width="26.88671875" style="1" customWidth="1"/>
    <col min="14342" max="14342" width="32.6640625" style="1" customWidth="1"/>
    <col min="14343" max="14343" width="20.33203125" style="1" customWidth="1"/>
    <col min="14344" max="14344" width="18.6640625" style="1" customWidth="1"/>
    <col min="14345" max="14575" width="11.44140625" style="1"/>
    <col min="14576" max="14576" width="30.6640625" style="1" customWidth="1"/>
    <col min="14577" max="14577" width="102" style="1" customWidth="1"/>
    <col min="14578" max="14579" width="0" style="1" hidden="1" customWidth="1"/>
    <col min="14580" max="14580" width="46" style="1" customWidth="1"/>
    <col min="14581" max="14581" width="45.6640625" style="1" customWidth="1"/>
    <col min="14582" max="14582" width="0" style="1" hidden="1" customWidth="1"/>
    <col min="14583" max="14583" width="30.6640625" style="1" customWidth="1"/>
    <col min="14584" max="14584" width="113.6640625" style="1" customWidth="1"/>
    <col min="14585" max="14590" width="0" style="1" hidden="1" customWidth="1"/>
    <col min="14591" max="14592" width="40.6640625" style="1" customWidth="1"/>
    <col min="14593" max="14593" width="0" style="1" hidden="1" customWidth="1"/>
    <col min="14594" max="14594" width="26.44140625" style="1" customWidth="1"/>
    <col min="14595" max="14595" width="27" style="1" customWidth="1"/>
    <col min="14596" max="14596" width="25.5546875" style="1" customWidth="1"/>
    <col min="14597" max="14597" width="26.88671875" style="1" customWidth="1"/>
    <col min="14598" max="14598" width="32.6640625" style="1" customWidth="1"/>
    <col min="14599" max="14599" width="20.33203125" style="1" customWidth="1"/>
    <col min="14600" max="14600" width="18.6640625" style="1" customWidth="1"/>
    <col min="14601" max="14831" width="11.44140625" style="1"/>
    <col min="14832" max="14832" width="30.6640625" style="1" customWidth="1"/>
    <col min="14833" max="14833" width="102" style="1" customWidth="1"/>
    <col min="14834" max="14835" width="0" style="1" hidden="1" customWidth="1"/>
    <col min="14836" max="14836" width="46" style="1" customWidth="1"/>
    <col min="14837" max="14837" width="45.6640625" style="1" customWidth="1"/>
    <col min="14838" max="14838" width="0" style="1" hidden="1" customWidth="1"/>
    <col min="14839" max="14839" width="30.6640625" style="1" customWidth="1"/>
    <col min="14840" max="14840" width="113.6640625" style="1" customWidth="1"/>
    <col min="14841" max="14846" width="0" style="1" hidden="1" customWidth="1"/>
    <col min="14847" max="14848" width="40.6640625" style="1" customWidth="1"/>
    <col min="14849" max="14849" width="0" style="1" hidden="1" customWidth="1"/>
    <col min="14850" max="14850" width="26.44140625" style="1" customWidth="1"/>
    <col min="14851" max="14851" width="27" style="1" customWidth="1"/>
    <col min="14852" max="14852" width="25.5546875" style="1" customWidth="1"/>
    <col min="14853" max="14853" width="26.88671875" style="1" customWidth="1"/>
    <col min="14854" max="14854" width="32.6640625" style="1" customWidth="1"/>
    <col min="14855" max="14855" width="20.33203125" style="1" customWidth="1"/>
    <col min="14856" max="14856" width="18.6640625" style="1" customWidth="1"/>
    <col min="14857" max="15087" width="11.44140625" style="1"/>
    <col min="15088" max="15088" width="30.6640625" style="1" customWidth="1"/>
    <col min="15089" max="15089" width="102" style="1" customWidth="1"/>
    <col min="15090" max="15091" width="0" style="1" hidden="1" customWidth="1"/>
    <col min="15092" max="15092" width="46" style="1" customWidth="1"/>
    <col min="15093" max="15093" width="45.6640625" style="1" customWidth="1"/>
    <col min="15094" max="15094" width="0" style="1" hidden="1" customWidth="1"/>
    <col min="15095" max="15095" width="30.6640625" style="1" customWidth="1"/>
    <col min="15096" max="15096" width="113.6640625" style="1" customWidth="1"/>
    <col min="15097" max="15102" width="0" style="1" hidden="1" customWidth="1"/>
    <col min="15103" max="15104" width="40.6640625" style="1" customWidth="1"/>
    <col min="15105" max="15105" width="0" style="1" hidden="1" customWidth="1"/>
    <col min="15106" max="15106" width="26.44140625" style="1" customWidth="1"/>
    <col min="15107" max="15107" width="27" style="1" customWidth="1"/>
    <col min="15108" max="15108" width="25.5546875" style="1" customWidth="1"/>
    <col min="15109" max="15109" width="26.88671875" style="1" customWidth="1"/>
    <col min="15110" max="15110" width="32.6640625" style="1" customWidth="1"/>
    <col min="15111" max="15111" width="20.33203125" style="1" customWidth="1"/>
    <col min="15112" max="15112" width="18.6640625" style="1" customWidth="1"/>
    <col min="15113" max="15343" width="11.44140625" style="1"/>
    <col min="15344" max="15344" width="30.6640625" style="1" customWidth="1"/>
    <col min="15345" max="15345" width="102" style="1" customWidth="1"/>
    <col min="15346" max="15347" width="0" style="1" hidden="1" customWidth="1"/>
    <col min="15348" max="15348" width="46" style="1" customWidth="1"/>
    <col min="15349" max="15349" width="45.6640625" style="1" customWidth="1"/>
    <col min="15350" max="15350" width="0" style="1" hidden="1" customWidth="1"/>
    <col min="15351" max="15351" width="30.6640625" style="1" customWidth="1"/>
    <col min="15352" max="15352" width="113.6640625" style="1" customWidth="1"/>
    <col min="15353" max="15358" width="0" style="1" hidden="1" customWidth="1"/>
    <col min="15359" max="15360" width="40.6640625" style="1" customWidth="1"/>
    <col min="15361" max="15361" width="0" style="1" hidden="1" customWidth="1"/>
    <col min="15362" max="15362" width="26.44140625" style="1" customWidth="1"/>
    <col min="15363" max="15363" width="27" style="1" customWidth="1"/>
    <col min="15364" max="15364" width="25.5546875" style="1" customWidth="1"/>
    <col min="15365" max="15365" width="26.88671875" style="1" customWidth="1"/>
    <col min="15366" max="15366" width="32.6640625" style="1" customWidth="1"/>
    <col min="15367" max="15367" width="20.33203125" style="1" customWidth="1"/>
    <col min="15368" max="15368" width="18.6640625" style="1" customWidth="1"/>
    <col min="15369" max="15599" width="11.44140625" style="1"/>
    <col min="15600" max="15600" width="30.6640625" style="1" customWidth="1"/>
    <col min="15601" max="15601" width="102" style="1" customWidth="1"/>
    <col min="15602" max="15603" width="0" style="1" hidden="1" customWidth="1"/>
    <col min="15604" max="15604" width="46" style="1" customWidth="1"/>
    <col min="15605" max="15605" width="45.6640625" style="1" customWidth="1"/>
    <col min="15606" max="15606" width="0" style="1" hidden="1" customWidth="1"/>
    <col min="15607" max="15607" width="30.6640625" style="1" customWidth="1"/>
    <col min="15608" max="15608" width="113.6640625" style="1" customWidth="1"/>
    <col min="15609" max="15614" width="0" style="1" hidden="1" customWidth="1"/>
    <col min="15615" max="15616" width="40.6640625" style="1" customWidth="1"/>
    <col min="15617" max="15617" width="0" style="1" hidden="1" customWidth="1"/>
    <col min="15618" max="15618" width="26.44140625" style="1" customWidth="1"/>
    <col min="15619" max="15619" width="27" style="1" customWidth="1"/>
    <col min="15620" max="15620" width="25.5546875" style="1" customWidth="1"/>
    <col min="15621" max="15621" width="26.88671875" style="1" customWidth="1"/>
    <col min="15622" max="15622" width="32.6640625" style="1" customWidth="1"/>
    <col min="15623" max="15623" width="20.33203125" style="1" customWidth="1"/>
    <col min="15624" max="15624" width="18.6640625" style="1" customWidth="1"/>
    <col min="15625" max="15855" width="11.44140625" style="1"/>
    <col min="15856" max="15856" width="30.6640625" style="1" customWidth="1"/>
    <col min="15857" max="15857" width="102" style="1" customWidth="1"/>
    <col min="15858" max="15859" width="0" style="1" hidden="1" customWidth="1"/>
    <col min="15860" max="15860" width="46" style="1" customWidth="1"/>
    <col min="15861" max="15861" width="45.6640625" style="1" customWidth="1"/>
    <col min="15862" max="15862" width="0" style="1" hidden="1" customWidth="1"/>
    <col min="15863" max="15863" width="30.6640625" style="1" customWidth="1"/>
    <col min="15864" max="15864" width="113.6640625" style="1" customWidth="1"/>
    <col min="15865" max="15870" width="0" style="1" hidden="1" customWidth="1"/>
    <col min="15871" max="15872" width="40.6640625" style="1" customWidth="1"/>
    <col min="15873" max="15873" width="0" style="1" hidden="1" customWidth="1"/>
    <col min="15874" max="15874" width="26.44140625" style="1" customWidth="1"/>
    <col min="15875" max="15875" width="27" style="1" customWidth="1"/>
    <col min="15876" max="15876" width="25.5546875" style="1" customWidth="1"/>
    <col min="15877" max="15877" width="26.88671875" style="1" customWidth="1"/>
    <col min="15878" max="15878" width="32.6640625" style="1" customWidth="1"/>
    <col min="15879" max="15879" width="20.33203125" style="1" customWidth="1"/>
    <col min="15880" max="15880" width="18.6640625" style="1" customWidth="1"/>
    <col min="15881" max="16111" width="11.44140625" style="1"/>
    <col min="16112" max="16112" width="30.6640625" style="1" customWidth="1"/>
    <col min="16113" max="16113" width="102" style="1" customWidth="1"/>
    <col min="16114" max="16115" width="0" style="1" hidden="1" customWidth="1"/>
    <col min="16116" max="16116" width="46" style="1" customWidth="1"/>
    <col min="16117" max="16117" width="45.6640625" style="1" customWidth="1"/>
    <col min="16118" max="16118" width="0" style="1" hidden="1" customWidth="1"/>
    <col min="16119" max="16119" width="30.6640625" style="1" customWidth="1"/>
    <col min="16120" max="16120" width="113.6640625" style="1" customWidth="1"/>
    <col min="16121" max="16126" width="0" style="1" hidden="1" customWidth="1"/>
    <col min="16127" max="16128" width="40.6640625" style="1" customWidth="1"/>
    <col min="16129" max="16129" width="0" style="1" hidden="1" customWidth="1"/>
    <col min="16130" max="16130" width="26.44140625" style="1" customWidth="1"/>
    <col min="16131" max="16131" width="27" style="1" customWidth="1"/>
    <col min="16132" max="16132" width="25.5546875" style="1" customWidth="1"/>
    <col min="16133" max="16133" width="26.88671875" style="1" customWidth="1"/>
    <col min="16134" max="16134" width="32.6640625" style="1" customWidth="1"/>
    <col min="16135" max="16135" width="20.33203125" style="1" customWidth="1"/>
    <col min="16136" max="16136" width="18.6640625" style="1" customWidth="1"/>
    <col min="16137" max="16370" width="11.44140625" style="1"/>
    <col min="16371" max="16384" width="11.44140625" style="1" customWidth="1"/>
  </cols>
  <sheetData>
    <row r="1" spans="2:8" x14ac:dyDescent="0.3">
      <c r="D1" s="5" t="s">
        <v>127</v>
      </c>
    </row>
    <row r="2" spans="2:8" s="11" customFormat="1" ht="26.25" customHeight="1" thickBot="1" x14ac:dyDescent="0.35">
      <c r="B2" s="77"/>
      <c r="C2" s="78"/>
      <c r="D2" s="78"/>
      <c r="E2" s="78"/>
      <c r="F2" s="120" t="s">
        <v>109</v>
      </c>
      <c r="G2" s="120"/>
      <c r="H2" s="79"/>
    </row>
    <row r="3" spans="2:8" s="11" customFormat="1" ht="26.25" customHeight="1" thickBot="1" x14ac:dyDescent="0.35">
      <c r="B3" s="77"/>
      <c r="C3" s="78"/>
      <c r="D3" s="158" t="s">
        <v>124</v>
      </c>
      <c r="E3" s="169"/>
      <c r="F3" s="80" t="s">
        <v>123</v>
      </c>
      <c r="G3" s="81" t="s">
        <v>125</v>
      </c>
      <c r="H3" s="82" t="s">
        <v>126</v>
      </c>
    </row>
    <row r="4" spans="2:8" s="11" customFormat="1" ht="37.200000000000003" customHeight="1" thickBot="1" x14ac:dyDescent="0.3">
      <c r="B4" s="130" t="s">
        <v>59</v>
      </c>
      <c r="C4" s="131"/>
      <c r="D4" s="159" t="s">
        <v>128</v>
      </c>
      <c r="E4" s="170"/>
      <c r="F4" s="86" t="s">
        <v>130</v>
      </c>
      <c r="G4" s="87" t="s">
        <v>129</v>
      </c>
      <c r="H4" s="88" t="s">
        <v>129</v>
      </c>
    </row>
    <row r="5" spans="2:8" s="11" customFormat="1" ht="17.399999999999999" x14ac:dyDescent="0.25">
      <c r="B5" s="89"/>
      <c r="C5" s="90" t="s">
        <v>110</v>
      </c>
      <c r="D5" s="142"/>
      <c r="E5" s="142"/>
      <c r="F5" s="91">
        <v>1000</v>
      </c>
      <c r="G5" s="92">
        <v>4000</v>
      </c>
      <c r="H5" s="93">
        <v>5000</v>
      </c>
    </row>
    <row r="6" spans="2:8" s="11" customFormat="1" ht="18" x14ac:dyDescent="0.35">
      <c r="B6" s="94"/>
      <c r="C6" s="95"/>
      <c r="D6" s="143"/>
      <c r="E6" s="143"/>
      <c r="F6" s="96"/>
      <c r="G6" s="96"/>
      <c r="H6" s="97"/>
    </row>
    <row r="7" spans="2:8" s="11" customFormat="1" ht="18" x14ac:dyDescent="0.35">
      <c r="B7" s="94"/>
      <c r="C7" s="95"/>
      <c r="D7" s="143"/>
      <c r="E7" s="143"/>
      <c r="F7" s="96"/>
      <c r="G7" s="96"/>
      <c r="H7" s="97"/>
    </row>
    <row r="8" spans="2:8" s="11" customFormat="1" ht="18" x14ac:dyDescent="0.35">
      <c r="B8" s="94"/>
      <c r="C8" s="95"/>
      <c r="D8" s="143"/>
      <c r="E8" s="143"/>
      <c r="F8" s="96"/>
      <c r="G8" s="96"/>
      <c r="H8" s="97"/>
    </row>
    <row r="9" spans="2:8" s="11" customFormat="1" ht="18" x14ac:dyDescent="0.35">
      <c r="B9" s="94"/>
      <c r="C9" s="95"/>
      <c r="D9" s="143"/>
      <c r="E9" s="143"/>
      <c r="F9" s="96"/>
      <c r="G9" s="96"/>
      <c r="H9" s="97"/>
    </row>
    <row r="10" spans="2:8" s="11" customFormat="1" ht="18" x14ac:dyDescent="0.35">
      <c r="B10" s="94"/>
      <c r="C10" s="95"/>
      <c r="D10" s="143"/>
      <c r="E10" s="143"/>
      <c r="F10" s="96"/>
      <c r="G10" s="96"/>
      <c r="H10" s="97"/>
    </row>
    <row r="11" spans="2:8" s="11" customFormat="1" ht="18" x14ac:dyDescent="0.35">
      <c r="B11" s="94"/>
      <c r="C11" s="98" t="s">
        <v>111</v>
      </c>
      <c r="D11" s="144"/>
      <c r="E11" s="144"/>
      <c r="F11" s="96"/>
      <c r="G11" s="96" t="s">
        <v>116</v>
      </c>
      <c r="H11" s="97" t="s">
        <v>99</v>
      </c>
    </row>
    <row r="12" spans="2:8" s="11" customFormat="1" ht="18" x14ac:dyDescent="0.35">
      <c r="B12" s="94"/>
      <c r="C12" s="95" t="s">
        <v>115</v>
      </c>
      <c r="D12" s="143"/>
      <c r="E12" s="143"/>
      <c r="F12" s="96"/>
      <c r="G12" s="96">
        <v>5000</v>
      </c>
      <c r="H12" s="97">
        <v>5000</v>
      </c>
    </row>
    <row r="13" spans="2:8" s="11" customFormat="1" ht="18" x14ac:dyDescent="0.35">
      <c r="B13" s="94"/>
      <c r="C13" s="95"/>
      <c r="D13" s="143"/>
      <c r="E13" s="143"/>
      <c r="F13" s="96"/>
      <c r="G13" s="96"/>
      <c r="H13" s="97"/>
    </row>
    <row r="14" spans="2:8" s="11" customFormat="1" ht="18" x14ac:dyDescent="0.35">
      <c r="B14" s="94"/>
      <c r="C14" s="95"/>
      <c r="D14" s="143"/>
      <c r="E14" s="143"/>
      <c r="F14" s="96"/>
      <c r="G14" s="96"/>
      <c r="H14" s="97"/>
    </row>
    <row r="15" spans="2:8" s="11" customFormat="1" ht="18" x14ac:dyDescent="0.35">
      <c r="B15" s="94"/>
      <c r="C15" s="98" t="s">
        <v>108</v>
      </c>
      <c r="D15" s="144"/>
      <c r="E15" s="144"/>
      <c r="F15" s="96"/>
      <c r="G15" s="96"/>
      <c r="H15" s="97"/>
    </row>
    <row r="16" spans="2:8" s="11" customFormat="1" ht="18" x14ac:dyDescent="0.35">
      <c r="B16" s="94"/>
      <c r="C16" s="95"/>
      <c r="D16" s="143"/>
      <c r="E16" s="143"/>
      <c r="F16" s="96"/>
      <c r="G16" s="96"/>
      <c r="H16" s="97"/>
    </row>
    <row r="17" spans="2:8" s="11" customFormat="1" ht="18" x14ac:dyDescent="0.35">
      <c r="B17" s="94"/>
      <c r="C17" s="95"/>
      <c r="D17" s="143"/>
      <c r="E17" s="143"/>
      <c r="F17" s="96"/>
      <c r="G17" s="96"/>
      <c r="H17" s="97"/>
    </row>
    <row r="18" spans="2:8" s="11" customFormat="1" ht="18" x14ac:dyDescent="0.35">
      <c r="B18" s="94"/>
      <c r="C18" s="95"/>
      <c r="D18" s="143"/>
      <c r="E18" s="143"/>
      <c r="F18" s="96"/>
      <c r="G18" s="96"/>
      <c r="H18" s="97"/>
    </row>
    <row r="19" spans="2:8" s="11" customFormat="1" ht="18" x14ac:dyDescent="0.35">
      <c r="B19" s="94"/>
      <c r="C19" s="98" t="s">
        <v>112</v>
      </c>
      <c r="D19" s="144"/>
      <c r="E19" s="144"/>
      <c r="F19" s="96"/>
      <c r="G19" s="96"/>
      <c r="H19" s="97"/>
    </row>
    <row r="20" spans="2:8" s="11" customFormat="1" ht="18" x14ac:dyDescent="0.35">
      <c r="B20" s="94"/>
      <c r="C20" s="95" t="s">
        <v>117</v>
      </c>
      <c r="D20" s="143"/>
      <c r="E20" s="143"/>
      <c r="F20" s="96">
        <v>35000</v>
      </c>
      <c r="G20" s="96">
        <v>35500</v>
      </c>
      <c r="H20" s="97">
        <v>36000</v>
      </c>
    </row>
    <row r="21" spans="2:8" s="11" customFormat="1" ht="18" x14ac:dyDescent="0.35">
      <c r="B21" s="94"/>
      <c r="C21" s="95" t="s">
        <v>118</v>
      </c>
      <c r="D21" s="143"/>
      <c r="E21" s="143"/>
      <c r="F21" s="96">
        <v>10000</v>
      </c>
      <c r="G21" s="96">
        <v>10200</v>
      </c>
      <c r="H21" s="97">
        <v>10400</v>
      </c>
    </row>
    <row r="22" spans="2:8" s="11" customFormat="1" ht="18" x14ac:dyDescent="0.35">
      <c r="B22" s="94"/>
      <c r="C22" s="95" t="s">
        <v>119</v>
      </c>
      <c r="D22" s="143"/>
      <c r="E22" s="143"/>
      <c r="F22" s="96">
        <v>10000</v>
      </c>
      <c r="G22" s="96">
        <v>0</v>
      </c>
      <c r="H22" s="97"/>
    </row>
    <row r="23" spans="2:8" s="11" customFormat="1" ht="18" x14ac:dyDescent="0.35">
      <c r="B23" s="94"/>
      <c r="C23" s="99"/>
      <c r="D23" s="145"/>
      <c r="E23" s="145"/>
      <c r="F23" s="96"/>
      <c r="G23" s="96"/>
      <c r="H23" s="97"/>
    </row>
    <row r="24" spans="2:8" s="11" customFormat="1" ht="18" x14ac:dyDescent="0.35">
      <c r="B24" s="94"/>
      <c r="C24" s="98" t="s">
        <v>113</v>
      </c>
      <c r="D24" s="144"/>
      <c r="E24" s="144"/>
      <c r="F24" s="96"/>
      <c r="G24" s="96"/>
      <c r="H24" s="97"/>
    </row>
    <row r="25" spans="2:8" s="11" customFormat="1" ht="18" x14ac:dyDescent="0.35">
      <c r="B25" s="94"/>
      <c r="C25" s="95" t="s">
        <v>139</v>
      </c>
      <c r="D25" s="143"/>
      <c r="E25" s="143"/>
      <c r="F25" s="96"/>
      <c r="G25" s="96"/>
      <c r="H25" s="97"/>
    </row>
    <row r="26" spans="2:8" s="11" customFormat="1" ht="18" x14ac:dyDescent="0.35">
      <c r="B26" s="94"/>
      <c r="C26" s="95"/>
      <c r="D26" s="143"/>
      <c r="E26" s="143"/>
      <c r="F26" s="96"/>
      <c r="G26" s="96"/>
      <c r="H26" s="97"/>
    </row>
    <row r="27" spans="2:8" s="11" customFormat="1" ht="18" x14ac:dyDescent="0.35">
      <c r="B27" s="94"/>
      <c r="C27" s="95"/>
      <c r="D27" s="143"/>
      <c r="E27" s="143"/>
      <c r="F27" s="96"/>
      <c r="G27" s="96"/>
      <c r="H27" s="97"/>
    </row>
    <row r="28" spans="2:8" s="11" customFormat="1" ht="18" x14ac:dyDescent="0.35">
      <c r="B28" s="94"/>
      <c r="C28" s="98" t="s">
        <v>114</v>
      </c>
      <c r="D28" s="144"/>
      <c r="E28" s="144"/>
      <c r="F28" s="96"/>
      <c r="G28" s="96"/>
      <c r="H28" s="97"/>
    </row>
    <row r="29" spans="2:8" s="11" customFormat="1" ht="18" x14ac:dyDescent="0.35">
      <c r="B29" s="94"/>
      <c r="C29" s="95"/>
      <c r="D29" s="143"/>
      <c r="E29" s="143"/>
      <c r="F29" s="96"/>
      <c r="G29" s="96"/>
      <c r="H29" s="97"/>
    </row>
    <row r="30" spans="2:8" s="11" customFormat="1" ht="18" x14ac:dyDescent="0.35">
      <c r="B30" s="94"/>
      <c r="C30" s="95"/>
      <c r="D30" s="143"/>
      <c r="E30" s="143"/>
      <c r="F30" s="96"/>
      <c r="G30" s="96"/>
      <c r="H30" s="97"/>
    </row>
    <row r="31" spans="2:8" s="11" customFormat="1" ht="18" x14ac:dyDescent="0.35">
      <c r="B31" s="94"/>
      <c r="C31" s="95"/>
      <c r="D31" s="143"/>
      <c r="E31" s="143"/>
      <c r="F31" s="96"/>
      <c r="G31" s="96"/>
      <c r="H31" s="97"/>
    </row>
    <row r="32" spans="2:8" s="11" customFormat="1" ht="18" x14ac:dyDescent="0.35">
      <c r="B32" s="94"/>
      <c r="C32" s="98"/>
      <c r="D32" s="144"/>
      <c r="E32" s="144"/>
      <c r="F32" s="96"/>
      <c r="G32" s="96"/>
      <c r="H32" s="97"/>
    </row>
    <row r="33" spans="2:8" s="11" customFormat="1" ht="18" x14ac:dyDescent="0.35">
      <c r="B33" s="94"/>
      <c r="C33" s="95"/>
      <c r="D33" s="143"/>
      <c r="E33" s="143"/>
      <c r="F33" s="96"/>
      <c r="G33" s="96"/>
      <c r="H33" s="97"/>
    </row>
    <row r="34" spans="2:8" s="11" customFormat="1" ht="18" x14ac:dyDescent="0.35">
      <c r="B34" s="94"/>
      <c r="C34" s="95"/>
      <c r="D34" s="143"/>
      <c r="E34" s="143"/>
      <c r="F34" s="96"/>
      <c r="G34" s="96"/>
      <c r="H34" s="97"/>
    </row>
    <row r="35" spans="2:8" s="11" customFormat="1" ht="18" x14ac:dyDescent="0.35">
      <c r="B35" s="94"/>
      <c r="C35" s="99"/>
      <c r="D35" s="145"/>
      <c r="E35" s="145"/>
      <c r="F35" s="96"/>
      <c r="G35" s="96"/>
      <c r="H35" s="97"/>
    </row>
    <row r="36" spans="2:8" s="11" customFormat="1" ht="18" x14ac:dyDescent="0.35">
      <c r="B36" s="94"/>
      <c r="C36" s="98"/>
      <c r="D36" s="144"/>
      <c r="E36" s="144"/>
      <c r="F36" s="96"/>
      <c r="G36" s="96"/>
      <c r="H36" s="97"/>
    </row>
    <row r="37" spans="2:8" s="11" customFormat="1" ht="18" x14ac:dyDescent="0.35">
      <c r="B37" s="94"/>
      <c r="C37" s="95"/>
      <c r="D37" s="143"/>
      <c r="E37" s="143"/>
      <c r="F37" s="96"/>
      <c r="G37" s="96"/>
      <c r="H37" s="97"/>
    </row>
    <row r="38" spans="2:8" s="11" customFormat="1" ht="18" x14ac:dyDescent="0.35">
      <c r="B38" s="94"/>
      <c r="C38" s="95"/>
      <c r="D38" s="143"/>
      <c r="E38" s="143"/>
      <c r="F38" s="96"/>
      <c r="G38" s="96"/>
      <c r="H38" s="97"/>
    </row>
    <row r="39" spans="2:8" s="11" customFormat="1" ht="18" x14ac:dyDescent="0.35">
      <c r="B39" s="94"/>
      <c r="C39" s="95"/>
      <c r="D39" s="143"/>
      <c r="E39" s="143"/>
      <c r="F39" s="96"/>
      <c r="G39" s="100"/>
      <c r="H39" s="97"/>
    </row>
    <row r="40" spans="2:8" s="11" customFormat="1" ht="18" x14ac:dyDescent="0.35">
      <c r="B40" s="94"/>
      <c r="C40" s="95"/>
      <c r="D40" s="143"/>
      <c r="E40" s="143"/>
      <c r="F40" s="96"/>
      <c r="G40" s="100"/>
      <c r="H40" s="97"/>
    </row>
    <row r="41" spans="2:8" s="11" customFormat="1" ht="18" x14ac:dyDescent="0.35">
      <c r="B41" s="94"/>
      <c r="C41" s="95"/>
      <c r="D41" s="143"/>
      <c r="E41" s="143"/>
      <c r="F41" s="96"/>
      <c r="G41" s="100"/>
      <c r="H41" s="97"/>
    </row>
    <row r="42" spans="2:8" s="11" customFormat="1" ht="18" x14ac:dyDescent="0.35">
      <c r="B42" s="94"/>
      <c r="C42" s="98"/>
      <c r="D42" s="144"/>
      <c r="E42" s="144"/>
      <c r="F42" s="96"/>
      <c r="G42" s="100"/>
      <c r="H42" s="97"/>
    </row>
    <row r="43" spans="2:8" s="11" customFormat="1" ht="18" x14ac:dyDescent="0.35">
      <c r="B43" s="94"/>
      <c r="C43" s="95"/>
      <c r="D43" s="143"/>
      <c r="E43" s="143"/>
      <c r="F43" s="96"/>
      <c r="G43" s="100"/>
      <c r="H43" s="97"/>
    </row>
    <row r="44" spans="2:8" s="11" customFormat="1" ht="18" x14ac:dyDescent="0.35">
      <c r="B44" s="94"/>
      <c r="C44" s="95"/>
      <c r="D44" s="143"/>
      <c r="E44" s="143"/>
      <c r="F44" s="96"/>
      <c r="G44" s="100"/>
      <c r="H44" s="97"/>
    </row>
    <row r="45" spans="2:8" s="11" customFormat="1" ht="18" x14ac:dyDescent="0.35">
      <c r="B45" s="94"/>
      <c r="C45" s="98" t="s">
        <v>107</v>
      </c>
      <c r="D45" s="144"/>
      <c r="E45" s="144"/>
      <c r="F45" s="96"/>
      <c r="G45" s="100"/>
      <c r="H45" s="97"/>
    </row>
    <row r="46" spans="2:8" s="11" customFormat="1" ht="18" x14ac:dyDescent="0.35">
      <c r="B46" s="94"/>
      <c r="C46" s="95"/>
      <c r="D46" s="143"/>
      <c r="E46" s="143"/>
      <c r="F46" s="96"/>
      <c r="G46" s="100"/>
      <c r="H46" s="97"/>
    </row>
    <row r="47" spans="2:8" s="14" customFormat="1" ht="17.399999999999999" x14ac:dyDescent="0.3">
      <c r="C47" s="116" t="s">
        <v>60</v>
      </c>
      <c r="D47" s="116"/>
      <c r="E47" s="116"/>
      <c r="F47" s="101">
        <f>SUM(F5:F46)</f>
        <v>56000</v>
      </c>
      <c r="G47" s="101">
        <f>SUM(G5:G46)</f>
        <v>54700</v>
      </c>
      <c r="H47" s="102">
        <f>SUM(H5:H46)</f>
        <v>56400</v>
      </c>
    </row>
    <row r="48" spans="2:8" s="11" customFormat="1" ht="18" x14ac:dyDescent="0.35">
      <c r="B48" s="103">
        <v>708100</v>
      </c>
      <c r="C48" s="104" t="s">
        <v>53</v>
      </c>
      <c r="D48" s="104"/>
      <c r="E48" s="104"/>
      <c r="F48" s="96"/>
      <c r="G48" s="100"/>
      <c r="H48" s="105"/>
    </row>
    <row r="49" spans="2:15" s="11" customFormat="1" ht="18" x14ac:dyDescent="0.35">
      <c r="B49" s="103">
        <v>708104</v>
      </c>
      <c r="C49" s="104" t="s">
        <v>65</v>
      </c>
      <c r="D49" s="104"/>
      <c r="E49" s="104"/>
      <c r="F49" s="96"/>
      <c r="G49" s="100"/>
      <c r="H49" s="105"/>
      <c r="I49" s="30"/>
      <c r="J49" s="30"/>
      <c r="K49" s="30"/>
      <c r="L49" s="30"/>
      <c r="M49" s="30"/>
      <c r="N49" s="30"/>
      <c r="O49" s="30"/>
    </row>
    <row r="50" spans="2:15" s="11" customFormat="1" ht="18" x14ac:dyDescent="0.35">
      <c r="B50" s="103"/>
      <c r="C50" s="104" t="s">
        <v>101</v>
      </c>
      <c r="D50" s="104"/>
      <c r="E50" s="104"/>
      <c r="F50" s="96"/>
      <c r="G50" s="100"/>
      <c r="H50" s="105"/>
      <c r="I50" s="30"/>
      <c r="J50" s="30"/>
      <c r="K50" s="30"/>
      <c r="L50" s="30"/>
      <c r="M50" s="30"/>
      <c r="N50" s="30"/>
      <c r="O50" s="30"/>
    </row>
    <row r="51" spans="2:15" s="11" customFormat="1" ht="18" x14ac:dyDescent="0.35">
      <c r="B51" s="103"/>
      <c r="C51" s="106"/>
      <c r="D51" s="106"/>
      <c r="E51" s="106"/>
      <c r="F51" s="96"/>
      <c r="G51" s="100"/>
      <c r="H51" s="105"/>
      <c r="I51" s="30"/>
      <c r="J51" s="30"/>
      <c r="K51" s="30"/>
      <c r="L51" s="30"/>
      <c r="M51" s="30"/>
      <c r="N51" s="30"/>
      <c r="O51" s="30"/>
    </row>
    <row r="52" spans="2:15" s="11" customFormat="1" ht="18" thickBot="1" x14ac:dyDescent="0.35">
      <c r="C52" s="117" t="s">
        <v>61</v>
      </c>
      <c r="D52" s="146"/>
      <c r="E52" s="146"/>
      <c r="F52" s="101">
        <f>SUM(F48:F51)</f>
        <v>0</v>
      </c>
      <c r="G52" s="101">
        <f>SUM(G48:G51)</f>
        <v>0</v>
      </c>
      <c r="H52" s="102">
        <f>SUM(H48:H51)</f>
        <v>0</v>
      </c>
      <c r="I52" s="30"/>
      <c r="J52" s="30"/>
      <c r="K52" s="30"/>
      <c r="L52" s="30"/>
      <c r="M52" s="30"/>
      <c r="N52" s="30"/>
      <c r="O52" s="30"/>
    </row>
    <row r="53" spans="2:15" s="11" customFormat="1" ht="18.600000000000001" thickBot="1" x14ac:dyDescent="0.4">
      <c r="B53" s="122" t="s">
        <v>62</v>
      </c>
      <c r="C53" s="122"/>
      <c r="D53" s="118"/>
      <c r="E53" s="118"/>
      <c r="F53" s="107">
        <f>F52+F47</f>
        <v>56000</v>
      </c>
      <c r="G53" s="107">
        <f t="shared" ref="G53:H53" si="0">G52+G47</f>
        <v>54700</v>
      </c>
      <c r="H53" s="108">
        <f t="shared" si="0"/>
        <v>56400</v>
      </c>
      <c r="I53" s="30"/>
      <c r="J53" s="30"/>
      <c r="K53" s="30"/>
      <c r="L53" s="30"/>
      <c r="M53" s="30"/>
      <c r="N53" s="30"/>
      <c r="O53" s="30"/>
    </row>
    <row r="54" spans="2:15" s="11" customFormat="1" ht="18" x14ac:dyDescent="0.35">
      <c r="B54" s="103">
        <v>7610</v>
      </c>
      <c r="C54" s="104" t="s">
        <v>67</v>
      </c>
      <c r="D54" s="104"/>
      <c r="E54" s="104"/>
      <c r="F54" s="96"/>
      <c r="G54" s="96"/>
      <c r="H54" s="109"/>
      <c r="I54" s="30"/>
      <c r="J54" s="30"/>
      <c r="K54" s="30"/>
      <c r="L54" s="30"/>
      <c r="M54" s="30"/>
      <c r="N54" s="30"/>
      <c r="O54" s="30"/>
    </row>
    <row r="55" spans="2:15" s="11" customFormat="1" ht="17.399999999999999" x14ac:dyDescent="0.3">
      <c r="B55" s="103">
        <v>7640</v>
      </c>
      <c r="C55" s="104" t="s">
        <v>66</v>
      </c>
      <c r="D55" s="104"/>
      <c r="E55" s="104"/>
      <c r="F55" s="100"/>
      <c r="G55" s="100"/>
      <c r="H55" s="105"/>
      <c r="I55" s="30"/>
      <c r="J55" s="30"/>
      <c r="K55" s="30"/>
      <c r="L55" s="30"/>
      <c r="M55" s="30"/>
      <c r="N55" s="30"/>
      <c r="O55" s="30"/>
    </row>
    <row r="56" spans="2:15" s="11" customFormat="1" ht="17.399999999999999" x14ac:dyDescent="0.3">
      <c r="B56" s="103"/>
      <c r="C56" s="104"/>
      <c r="D56" s="104"/>
      <c r="E56" s="104"/>
      <c r="F56" s="100"/>
      <c r="G56" s="100"/>
      <c r="H56" s="105"/>
      <c r="I56" s="30"/>
      <c r="J56" s="30"/>
      <c r="K56" s="30"/>
      <c r="L56" s="30"/>
      <c r="M56" s="30"/>
      <c r="N56" s="30"/>
      <c r="O56" s="30"/>
    </row>
    <row r="57" spans="2:15" s="11" customFormat="1" ht="18" thickBot="1" x14ac:dyDescent="0.35">
      <c r="C57" s="116" t="s">
        <v>63</v>
      </c>
      <c r="D57" s="116"/>
      <c r="E57" s="116"/>
      <c r="F57" s="110">
        <f>SUM(F54:F56)</f>
        <v>0</v>
      </c>
      <c r="G57" s="110">
        <f t="shared" ref="G57" si="1">SUM(G54:G56)</f>
        <v>0</v>
      </c>
      <c r="H57" s="111">
        <f t="shared" ref="H57" si="2">SUM(H54:H56)</f>
        <v>0</v>
      </c>
      <c r="I57" s="30"/>
      <c r="J57" s="30"/>
      <c r="K57" s="30"/>
      <c r="L57" s="30"/>
      <c r="M57" s="30"/>
      <c r="N57" s="30"/>
      <c r="O57" s="30"/>
    </row>
    <row r="58" spans="2:15" s="11" customFormat="1" ht="18" hidden="1" thickBot="1" x14ac:dyDescent="0.35">
      <c r="B58" s="103">
        <v>772</v>
      </c>
      <c r="C58" s="104" t="s">
        <v>79</v>
      </c>
      <c r="D58" s="104"/>
      <c r="E58" s="104"/>
      <c r="F58" s="100"/>
      <c r="G58" s="100"/>
      <c r="H58" s="105"/>
      <c r="I58" s="30"/>
      <c r="J58" s="30"/>
      <c r="K58" s="30"/>
      <c r="L58" s="30"/>
      <c r="M58" s="30"/>
      <c r="N58" s="30"/>
      <c r="O58" s="30"/>
    </row>
    <row r="59" spans="2:15" s="11" customFormat="1" ht="18.600000000000001" hidden="1" thickBot="1" x14ac:dyDescent="0.4">
      <c r="B59" s="112">
        <v>7752</v>
      </c>
      <c r="C59" s="113" t="s">
        <v>80</v>
      </c>
      <c r="D59" s="113"/>
      <c r="E59" s="113"/>
      <c r="F59" s="100"/>
      <c r="G59" s="100"/>
      <c r="H59" s="105"/>
      <c r="I59" s="30"/>
      <c r="J59" s="30"/>
      <c r="K59" s="30"/>
      <c r="L59" s="30"/>
      <c r="M59" s="30"/>
      <c r="N59" s="30"/>
      <c r="O59" s="30"/>
    </row>
    <row r="60" spans="2:15" s="11" customFormat="1" ht="18.600000000000001" hidden="1" thickBot="1" x14ac:dyDescent="0.4">
      <c r="B60" s="112">
        <v>7788</v>
      </c>
      <c r="C60" s="113" t="s">
        <v>78</v>
      </c>
      <c r="D60" s="113"/>
      <c r="E60" s="113"/>
      <c r="F60" s="100"/>
      <c r="G60" s="100"/>
      <c r="H60" s="105"/>
      <c r="I60" s="30"/>
      <c r="J60" s="30"/>
      <c r="K60" s="30"/>
      <c r="L60" s="30"/>
      <c r="M60" s="30"/>
      <c r="N60" s="30"/>
      <c r="O60" s="30"/>
    </row>
    <row r="61" spans="2:15" s="11" customFormat="1" ht="18" hidden="1" thickBot="1" x14ac:dyDescent="0.35">
      <c r="B61" s="103"/>
      <c r="C61" s="104"/>
      <c r="D61" s="104"/>
      <c r="E61" s="104"/>
      <c r="F61" s="100"/>
      <c r="G61" s="100"/>
      <c r="H61" s="105"/>
      <c r="I61" s="30"/>
      <c r="J61" s="30"/>
      <c r="K61" s="30"/>
      <c r="L61" s="30"/>
      <c r="M61" s="30"/>
      <c r="N61" s="30"/>
      <c r="O61" s="30"/>
    </row>
    <row r="62" spans="2:15" s="11" customFormat="1" ht="18.600000000000001" thickBot="1" x14ac:dyDescent="0.4">
      <c r="B62" s="123" t="s">
        <v>64</v>
      </c>
      <c r="C62" s="123"/>
      <c r="D62" s="119"/>
      <c r="E62" s="119"/>
      <c r="F62" s="114">
        <f>F53+F57+SUM(F58:F61)</f>
        <v>56000</v>
      </c>
      <c r="G62" s="114">
        <f t="shared" ref="G62" si="3">G53+G57+SUM(G58:G61)</f>
        <v>54700</v>
      </c>
      <c r="H62" s="115">
        <f t="shared" ref="H62" si="4">H53+H57+SUM(H58:H61)</f>
        <v>56400</v>
      </c>
      <c r="I62" s="30"/>
      <c r="J62" s="30"/>
      <c r="K62" s="30"/>
      <c r="L62" s="30"/>
      <c r="M62" s="30"/>
      <c r="N62" s="30"/>
      <c r="O62" s="30"/>
    </row>
    <row r="63" spans="2:15" s="27" customFormat="1" x14ac:dyDescent="0.3">
      <c r="B63" s="7"/>
      <c r="C63" s="3"/>
      <c r="D63" s="3"/>
      <c r="E63" s="3"/>
      <c r="F63" s="23"/>
      <c r="G63" s="5"/>
      <c r="H63" s="58"/>
      <c r="I63" s="30"/>
      <c r="J63" s="30"/>
      <c r="K63" s="30"/>
      <c r="L63" s="30"/>
      <c r="M63" s="30"/>
      <c r="N63" s="30"/>
      <c r="O63" s="30"/>
    </row>
    <row r="64" spans="2:15" s="27" customFormat="1" ht="15" x14ac:dyDescent="0.25">
      <c r="B64" s="3"/>
      <c r="C64" s="3"/>
      <c r="D64" s="3"/>
      <c r="E64" s="3"/>
      <c r="F64" s="21"/>
      <c r="G64" s="3"/>
      <c r="H64" s="59"/>
      <c r="I64" s="30"/>
      <c r="J64" s="30"/>
      <c r="K64" s="30"/>
      <c r="L64" s="30"/>
      <c r="M64" s="30"/>
      <c r="N64" s="30"/>
      <c r="O64" s="30"/>
    </row>
    <row r="65" spans="1:15" s="11" customFormat="1" ht="26.25" customHeight="1" thickBot="1" x14ac:dyDescent="0.35">
      <c r="B65" s="2"/>
      <c r="C65" s="1"/>
      <c r="D65" s="1"/>
      <c r="E65" s="1"/>
      <c r="F65" s="121" t="s">
        <v>77</v>
      </c>
      <c r="G65" s="121"/>
      <c r="H65" s="57"/>
      <c r="I65" s="30"/>
      <c r="J65" s="30"/>
      <c r="K65" s="30"/>
      <c r="L65" s="30"/>
      <c r="M65" s="30"/>
      <c r="N65" s="30"/>
      <c r="O65" s="30"/>
    </row>
    <row r="66" spans="1:15" s="11" customFormat="1" ht="26.25" customHeight="1" thickBot="1" x14ac:dyDescent="0.35">
      <c r="B66" s="2"/>
      <c r="C66" s="1"/>
      <c r="D66" s="1"/>
      <c r="E66" s="1"/>
      <c r="F66" s="80" t="s">
        <v>91</v>
      </c>
      <c r="G66" s="81" t="s">
        <v>92</v>
      </c>
      <c r="H66" s="82" t="s">
        <v>93</v>
      </c>
    </row>
    <row r="67" spans="1:15" s="12" customFormat="1" ht="19.5" customHeight="1" thickBot="1" x14ac:dyDescent="0.35">
      <c r="B67" s="13"/>
      <c r="C67" s="13"/>
      <c r="D67" s="13"/>
      <c r="E67" s="13"/>
      <c r="F67" s="83"/>
      <c r="G67" s="84"/>
      <c r="H67" s="85"/>
    </row>
    <row r="68" spans="1:15" ht="18" thickBot="1" x14ac:dyDescent="0.3">
      <c r="A68" s="1"/>
      <c r="B68" s="126" t="s">
        <v>0</v>
      </c>
      <c r="C68" s="127"/>
      <c r="D68" s="147"/>
      <c r="E68" s="147"/>
      <c r="F68" s="86" t="s">
        <v>58</v>
      </c>
      <c r="G68" s="87" t="s">
        <v>58</v>
      </c>
      <c r="H68" s="88" t="s">
        <v>58</v>
      </c>
      <c r="I68" s="3"/>
      <c r="J68" s="3"/>
      <c r="K68" s="3"/>
      <c r="L68" s="3"/>
      <c r="M68" s="3"/>
      <c r="N68" s="3"/>
      <c r="O68" s="3"/>
    </row>
    <row r="69" spans="1:15" s="3" customFormat="1" ht="18" customHeight="1" x14ac:dyDescent="0.35">
      <c r="B69" s="54">
        <v>60611</v>
      </c>
      <c r="C69" s="55" t="s">
        <v>1</v>
      </c>
      <c r="D69" s="148"/>
      <c r="E69" s="148"/>
      <c r="F69" s="38"/>
      <c r="G69" s="39"/>
      <c r="H69" s="60"/>
    </row>
    <row r="70" spans="1:15" s="3" customFormat="1" ht="18" customHeight="1" x14ac:dyDescent="0.35">
      <c r="B70" s="36">
        <v>60612</v>
      </c>
      <c r="C70" s="37" t="s">
        <v>2</v>
      </c>
      <c r="D70" s="148"/>
      <c r="E70" s="148"/>
      <c r="F70" s="38"/>
      <c r="G70" s="38"/>
      <c r="H70" s="61"/>
    </row>
    <row r="71" spans="1:15" s="3" customFormat="1" ht="18" customHeight="1" x14ac:dyDescent="0.35">
      <c r="B71" s="36">
        <v>60614</v>
      </c>
      <c r="C71" s="37" t="s">
        <v>3</v>
      </c>
      <c r="D71" s="148"/>
      <c r="E71" s="148"/>
      <c r="F71" s="40"/>
      <c r="G71" s="40"/>
      <c r="H71" s="62"/>
      <c r="I71" s="31"/>
      <c r="J71" s="29"/>
      <c r="K71" s="29"/>
      <c r="L71" s="29"/>
    </row>
    <row r="72" spans="1:15" s="3" customFormat="1" ht="18" customHeight="1" x14ac:dyDescent="0.35">
      <c r="B72" s="36">
        <v>60631</v>
      </c>
      <c r="C72" s="37" t="s">
        <v>98</v>
      </c>
      <c r="D72" s="148"/>
      <c r="E72" s="148"/>
      <c r="F72" s="40">
        <v>200</v>
      </c>
      <c r="G72" s="39">
        <v>200</v>
      </c>
      <c r="H72" s="60">
        <v>200</v>
      </c>
      <c r="I72" s="31"/>
      <c r="J72" s="29"/>
      <c r="K72" s="31"/>
      <c r="L72" s="31"/>
    </row>
    <row r="73" spans="1:15" s="3" customFormat="1" ht="18" customHeight="1" x14ac:dyDescent="0.35">
      <c r="B73" s="36"/>
      <c r="C73" s="37" t="s">
        <v>102</v>
      </c>
      <c r="D73" s="148"/>
      <c r="E73" s="148"/>
      <c r="F73" s="40">
        <v>500</v>
      </c>
      <c r="G73" s="39">
        <v>520</v>
      </c>
      <c r="H73" s="60">
        <v>550</v>
      </c>
      <c r="I73" s="31"/>
      <c r="J73" s="29"/>
      <c r="K73" s="31"/>
      <c r="L73" s="31"/>
    </row>
    <row r="74" spans="1:15" s="3" customFormat="1" ht="18" customHeight="1" x14ac:dyDescent="0.35">
      <c r="B74" s="36">
        <v>60632</v>
      </c>
      <c r="C74" s="37" t="s">
        <v>4</v>
      </c>
      <c r="D74" s="148"/>
      <c r="E74" s="148"/>
      <c r="F74" s="40"/>
      <c r="G74" s="39"/>
      <c r="H74" s="60"/>
      <c r="I74" s="28"/>
      <c r="J74" s="33"/>
      <c r="K74" s="28"/>
      <c r="L74" s="28"/>
    </row>
    <row r="75" spans="1:15" s="3" customFormat="1" ht="18" customHeight="1" x14ac:dyDescent="0.35">
      <c r="B75" s="36"/>
      <c r="C75" s="37" t="s">
        <v>103</v>
      </c>
      <c r="D75" s="148"/>
      <c r="E75" s="148"/>
      <c r="F75" s="40"/>
      <c r="G75" s="39"/>
      <c r="H75" s="60"/>
      <c r="I75" s="28"/>
      <c r="J75" s="33"/>
      <c r="K75" s="28"/>
      <c r="L75" s="28"/>
    </row>
    <row r="76" spans="1:15" s="3" customFormat="1" ht="18" customHeight="1" x14ac:dyDescent="0.35">
      <c r="B76" s="36">
        <v>60633</v>
      </c>
      <c r="C76" s="37" t="s">
        <v>68</v>
      </c>
      <c r="D76" s="148"/>
      <c r="E76" s="148"/>
      <c r="F76" s="40"/>
      <c r="G76" s="56"/>
      <c r="H76" s="60">
        <v>500</v>
      </c>
      <c r="I76" s="31"/>
      <c r="J76" s="29"/>
      <c r="K76" s="31"/>
      <c r="L76" s="31"/>
    </row>
    <row r="77" spans="1:15" s="12" customFormat="1" ht="18" customHeight="1" x14ac:dyDescent="0.3">
      <c r="B77" s="124" t="s">
        <v>51</v>
      </c>
      <c r="C77" s="125"/>
      <c r="D77" s="149"/>
      <c r="E77" s="149"/>
      <c r="F77" s="41">
        <f>SUM(F69:F76)</f>
        <v>700</v>
      </c>
      <c r="G77" s="41">
        <f t="shared" ref="G77" si="5">SUM(G69:G76)</f>
        <v>720</v>
      </c>
      <c r="H77" s="63">
        <f t="shared" ref="H77" si="6">SUM(H69:H76)</f>
        <v>1250</v>
      </c>
      <c r="I77" s="34"/>
      <c r="J77" s="29"/>
      <c r="K77" s="29"/>
      <c r="L77" s="29"/>
    </row>
    <row r="78" spans="1:15" s="3" customFormat="1" ht="18" customHeight="1" x14ac:dyDescent="0.35">
      <c r="B78" s="42">
        <v>61301</v>
      </c>
      <c r="C78" s="43" t="s">
        <v>70</v>
      </c>
      <c r="D78" s="150"/>
      <c r="E78" s="150"/>
      <c r="F78" s="39"/>
      <c r="G78" s="39"/>
      <c r="H78" s="60"/>
      <c r="I78" s="34"/>
      <c r="J78" s="29"/>
      <c r="K78" s="29"/>
      <c r="L78" s="29"/>
    </row>
    <row r="79" spans="1:15" s="3" customFormat="1" ht="18" customHeight="1" x14ac:dyDescent="0.35">
      <c r="B79" s="42">
        <v>61302</v>
      </c>
      <c r="C79" s="43" t="s">
        <v>47</v>
      </c>
      <c r="D79" s="150"/>
      <c r="E79" s="150"/>
      <c r="F79" s="39" t="s">
        <v>99</v>
      </c>
      <c r="G79" s="39"/>
      <c r="H79" s="60"/>
      <c r="I79" s="34"/>
      <c r="J79" s="29"/>
      <c r="K79" s="29"/>
      <c r="L79" s="29"/>
    </row>
    <row r="80" spans="1:15" s="3" customFormat="1" ht="18" customHeight="1" x14ac:dyDescent="0.35">
      <c r="B80" s="42">
        <v>61303</v>
      </c>
      <c r="C80" s="43" t="s">
        <v>69</v>
      </c>
      <c r="D80" s="150"/>
      <c r="E80" s="150"/>
      <c r="F80" s="39"/>
      <c r="G80" s="39"/>
      <c r="H80" s="60"/>
      <c r="I80" s="28"/>
      <c r="J80" s="33"/>
      <c r="K80" s="28"/>
      <c r="L80" s="28"/>
    </row>
    <row r="81" spans="2:12" s="3" customFormat="1" ht="18" customHeight="1" x14ac:dyDescent="0.35">
      <c r="B81" s="42">
        <v>61304</v>
      </c>
      <c r="C81" s="43" t="s">
        <v>87</v>
      </c>
      <c r="D81" s="150"/>
      <c r="E81" s="150"/>
      <c r="F81" s="39"/>
      <c r="G81" s="39"/>
      <c r="H81" s="60"/>
      <c r="I81" s="31"/>
      <c r="J81" s="29"/>
      <c r="K81" s="29"/>
      <c r="L81" s="29"/>
    </row>
    <row r="82" spans="2:12" s="12" customFormat="1" ht="18" customHeight="1" x14ac:dyDescent="0.3">
      <c r="B82" s="124" t="s">
        <v>52</v>
      </c>
      <c r="C82" s="125"/>
      <c r="D82" s="149"/>
      <c r="E82" s="149"/>
      <c r="F82" s="41">
        <f t="shared" ref="F82:G82" si="7">SUM(F78:F81)</f>
        <v>0</v>
      </c>
      <c r="G82" s="41">
        <f t="shared" si="7"/>
        <v>0</v>
      </c>
      <c r="H82" s="63">
        <f>SUM(H78:H81)</f>
        <v>0</v>
      </c>
      <c r="I82" s="32"/>
      <c r="J82" s="29"/>
      <c r="K82" s="29"/>
      <c r="L82" s="29"/>
    </row>
    <row r="83" spans="2:12" s="3" customFormat="1" ht="18" customHeight="1" x14ac:dyDescent="0.35">
      <c r="B83" s="42">
        <v>6220</v>
      </c>
      <c r="C83" s="43" t="s">
        <v>5</v>
      </c>
      <c r="D83" s="150"/>
      <c r="E83" s="150"/>
      <c r="F83" s="39">
        <v>1200</v>
      </c>
      <c r="G83" s="39">
        <v>1300</v>
      </c>
      <c r="H83" s="60">
        <v>1400</v>
      </c>
    </row>
    <row r="84" spans="2:12" s="3" customFormat="1" ht="18" customHeight="1" x14ac:dyDescent="0.35">
      <c r="B84" s="42">
        <v>6221</v>
      </c>
      <c r="C84" s="43" t="s">
        <v>95</v>
      </c>
      <c r="D84" s="150"/>
      <c r="E84" s="150"/>
      <c r="F84" s="39"/>
      <c r="G84" s="39"/>
      <c r="H84" s="60"/>
    </row>
    <row r="85" spans="2:12" s="3" customFormat="1" ht="18" customHeight="1" x14ac:dyDescent="0.35">
      <c r="B85" s="42">
        <v>6222</v>
      </c>
      <c r="C85" s="43" t="s">
        <v>48</v>
      </c>
      <c r="D85" s="150"/>
      <c r="E85" s="150"/>
      <c r="F85" s="39"/>
      <c r="G85" s="39"/>
      <c r="H85" s="60"/>
    </row>
    <row r="86" spans="2:12" s="3" customFormat="1" ht="18" customHeight="1" x14ac:dyDescent="0.35">
      <c r="B86" s="42">
        <v>6223</v>
      </c>
      <c r="C86" s="43" t="s">
        <v>6</v>
      </c>
      <c r="D86" s="150"/>
      <c r="E86" s="150"/>
      <c r="F86" s="39"/>
      <c r="G86" s="39"/>
      <c r="H86" s="60"/>
    </row>
    <row r="87" spans="2:12" s="3" customFormat="1" ht="18" customHeight="1" x14ac:dyDescent="0.35">
      <c r="B87" s="42">
        <v>6224</v>
      </c>
      <c r="C87" s="43" t="s">
        <v>7</v>
      </c>
      <c r="D87" s="150"/>
      <c r="E87" s="150"/>
      <c r="F87" s="39"/>
      <c r="G87" s="39"/>
      <c r="H87" s="60"/>
    </row>
    <row r="88" spans="2:12" s="12" customFormat="1" ht="18" customHeight="1" x14ac:dyDescent="0.3">
      <c r="B88" s="124" t="s">
        <v>7</v>
      </c>
      <c r="C88" s="125"/>
      <c r="D88" s="149"/>
      <c r="E88" s="149"/>
      <c r="F88" s="41">
        <f>SUM(F83:F87)</f>
        <v>1200</v>
      </c>
      <c r="G88" s="41">
        <f t="shared" ref="G88:H88" si="8">SUM(G83:G87)</f>
        <v>1300</v>
      </c>
      <c r="H88" s="63">
        <f t="shared" si="8"/>
        <v>1400</v>
      </c>
    </row>
    <row r="89" spans="2:12" s="3" customFormat="1" ht="18" customHeight="1" x14ac:dyDescent="0.35">
      <c r="B89" s="42">
        <v>62620</v>
      </c>
      <c r="C89" s="44" t="s">
        <v>8</v>
      </c>
      <c r="D89" s="151"/>
      <c r="E89" s="151"/>
      <c r="F89" s="45">
        <v>700</v>
      </c>
      <c r="G89" s="39">
        <v>800</v>
      </c>
      <c r="H89" s="60">
        <v>900</v>
      </c>
    </row>
    <row r="90" spans="2:12" s="3" customFormat="1" ht="18" customHeight="1" x14ac:dyDescent="0.35">
      <c r="B90" s="42">
        <v>62621</v>
      </c>
      <c r="C90" s="43" t="s">
        <v>81</v>
      </c>
      <c r="D90" s="150"/>
      <c r="E90" s="150"/>
      <c r="F90" s="39">
        <v>400</v>
      </c>
      <c r="G90" s="39">
        <v>400</v>
      </c>
      <c r="H90" s="60">
        <v>400</v>
      </c>
    </row>
    <row r="91" spans="2:12" s="3" customFormat="1" ht="18" customHeight="1" x14ac:dyDescent="0.35">
      <c r="B91" s="42">
        <v>62610</v>
      </c>
      <c r="C91" s="43" t="s">
        <v>9</v>
      </c>
      <c r="D91" s="150"/>
      <c r="E91" s="150"/>
      <c r="F91" s="39"/>
      <c r="G91" s="39"/>
      <c r="H91" s="60"/>
    </row>
    <row r="92" spans="2:12" s="12" customFormat="1" ht="18" customHeight="1" x14ac:dyDescent="0.3">
      <c r="B92" s="124" t="s">
        <v>57</v>
      </c>
      <c r="C92" s="125"/>
      <c r="D92" s="149"/>
      <c r="E92" s="149"/>
      <c r="F92" s="41">
        <f t="shared" ref="F92:H92" si="9">SUM(F89:F91)</f>
        <v>1100</v>
      </c>
      <c r="G92" s="41">
        <f t="shared" si="9"/>
        <v>1200</v>
      </c>
      <c r="H92" s="63">
        <f t="shared" si="9"/>
        <v>1300</v>
      </c>
    </row>
    <row r="93" spans="2:12" s="12" customFormat="1" ht="18" customHeight="1" x14ac:dyDescent="0.35">
      <c r="B93" s="42">
        <v>625111</v>
      </c>
      <c r="C93" s="43" t="s">
        <v>82</v>
      </c>
      <c r="D93" s="150"/>
      <c r="E93" s="150"/>
      <c r="F93" s="39"/>
      <c r="G93" s="39"/>
      <c r="H93" s="60"/>
    </row>
    <row r="94" spans="2:12" s="12" customFormat="1" ht="18" customHeight="1" x14ac:dyDescent="0.35">
      <c r="B94" s="42"/>
      <c r="C94" s="43" t="s">
        <v>100</v>
      </c>
      <c r="D94" s="150"/>
      <c r="E94" s="150"/>
      <c r="F94" s="39">
        <v>1000</v>
      </c>
      <c r="G94" s="39">
        <v>1000</v>
      </c>
      <c r="H94" s="39">
        <v>1500</v>
      </c>
    </row>
    <row r="95" spans="2:12" s="12" customFormat="1" ht="18" customHeight="1" x14ac:dyDescent="0.3">
      <c r="B95" s="124" t="s">
        <v>10</v>
      </c>
      <c r="C95" s="125"/>
      <c r="D95" s="149"/>
      <c r="E95" s="149"/>
      <c r="F95" s="41">
        <f t="shared" ref="F95:H95" si="10">SUM(F93:F94)</f>
        <v>1000</v>
      </c>
      <c r="G95" s="41">
        <f t="shared" si="10"/>
        <v>1000</v>
      </c>
      <c r="H95" s="63">
        <f t="shared" si="10"/>
        <v>1500</v>
      </c>
    </row>
    <row r="96" spans="2:12" s="3" customFormat="1" ht="18" customHeight="1" x14ac:dyDescent="0.35">
      <c r="B96" s="42">
        <v>62561</v>
      </c>
      <c r="C96" s="43" t="s">
        <v>49</v>
      </c>
      <c r="D96" s="150"/>
      <c r="E96" s="150"/>
      <c r="F96" s="39"/>
      <c r="G96" s="39"/>
      <c r="H96" s="60"/>
    </row>
    <row r="97" spans="2:8" s="3" customFormat="1" ht="18" customHeight="1" x14ac:dyDescent="0.35">
      <c r="B97" s="42">
        <v>62581</v>
      </c>
      <c r="C97" s="43" t="s">
        <v>86</v>
      </c>
      <c r="D97" s="150"/>
      <c r="E97" s="150"/>
      <c r="F97" s="39"/>
      <c r="G97" s="39"/>
      <c r="H97" s="60"/>
    </row>
    <row r="98" spans="2:8" s="3" customFormat="1" ht="18" customHeight="1" x14ac:dyDescent="0.35">
      <c r="B98" s="42">
        <v>62573</v>
      </c>
      <c r="C98" s="43" t="s">
        <v>94</v>
      </c>
      <c r="D98" s="150"/>
      <c r="E98" s="150"/>
      <c r="F98" s="39"/>
      <c r="G98" s="39"/>
      <c r="H98" s="60"/>
    </row>
    <row r="99" spans="2:8" s="3" customFormat="1" ht="18" customHeight="1" x14ac:dyDescent="0.35">
      <c r="B99" s="42">
        <v>62571</v>
      </c>
      <c r="C99" s="43" t="s">
        <v>71</v>
      </c>
      <c r="D99" s="150"/>
      <c r="E99" s="150"/>
      <c r="F99" s="39">
        <v>5000</v>
      </c>
      <c r="G99" s="39">
        <v>2100</v>
      </c>
      <c r="H99" s="60">
        <v>2200</v>
      </c>
    </row>
    <row r="100" spans="2:8" s="3" customFormat="1" ht="18" customHeight="1" x14ac:dyDescent="0.35">
      <c r="B100" s="42">
        <v>6238</v>
      </c>
      <c r="C100" s="43" t="s">
        <v>11</v>
      </c>
      <c r="D100" s="150"/>
      <c r="E100" s="150"/>
      <c r="F100" s="39"/>
      <c r="G100" s="39"/>
      <c r="H100" s="60"/>
    </row>
    <row r="101" spans="2:8" s="12" customFormat="1" ht="18" customHeight="1" x14ac:dyDescent="0.3">
      <c r="B101" s="124" t="s">
        <v>12</v>
      </c>
      <c r="C101" s="125"/>
      <c r="D101" s="149"/>
      <c r="E101" s="149"/>
      <c r="F101" s="41">
        <f t="shared" ref="F101:H101" si="11">SUM(F96:F100)</f>
        <v>5000</v>
      </c>
      <c r="G101" s="41">
        <f t="shared" si="11"/>
        <v>2100</v>
      </c>
      <c r="H101" s="63">
        <f t="shared" si="11"/>
        <v>2200</v>
      </c>
    </row>
    <row r="102" spans="2:8" s="3" customFormat="1" ht="18" customHeight="1" x14ac:dyDescent="0.35">
      <c r="B102" s="42">
        <v>6152</v>
      </c>
      <c r="C102" s="43" t="s">
        <v>13</v>
      </c>
      <c r="D102" s="150"/>
      <c r="E102" s="150"/>
      <c r="F102" s="46"/>
      <c r="G102" s="46"/>
      <c r="H102" s="64"/>
    </row>
    <row r="103" spans="2:8" s="3" customFormat="1" ht="18" customHeight="1" x14ac:dyDescent="0.35">
      <c r="B103" s="42">
        <v>6210</v>
      </c>
      <c r="C103" s="43" t="s">
        <v>72</v>
      </c>
      <c r="D103" s="150"/>
      <c r="E103" s="150"/>
      <c r="F103" s="46"/>
      <c r="G103" s="46"/>
      <c r="H103" s="64"/>
    </row>
    <row r="104" spans="2:8" s="3" customFormat="1" ht="18" customHeight="1" x14ac:dyDescent="0.35">
      <c r="B104" s="42">
        <v>6155</v>
      </c>
      <c r="C104" s="43" t="s">
        <v>14</v>
      </c>
      <c r="D104" s="150"/>
      <c r="E104" s="150"/>
      <c r="F104" s="46"/>
      <c r="G104" s="46"/>
      <c r="H104" s="64"/>
    </row>
    <row r="105" spans="2:8" s="3" customFormat="1" ht="18" customHeight="1" x14ac:dyDescent="0.35">
      <c r="B105" s="42">
        <v>6156</v>
      </c>
      <c r="C105" s="43" t="s">
        <v>83</v>
      </c>
      <c r="D105" s="150"/>
      <c r="E105" s="150"/>
      <c r="F105" s="46"/>
      <c r="G105" s="46"/>
      <c r="H105" s="64"/>
    </row>
    <row r="106" spans="2:8" s="3" customFormat="1" ht="18" customHeight="1" x14ac:dyDescent="0.35">
      <c r="B106" s="42">
        <v>6157</v>
      </c>
      <c r="C106" s="43" t="s">
        <v>84</v>
      </c>
      <c r="D106" s="150"/>
      <c r="E106" s="150"/>
      <c r="F106" s="46">
        <v>500</v>
      </c>
      <c r="G106" s="46">
        <v>550</v>
      </c>
      <c r="H106" s="64">
        <v>550</v>
      </c>
    </row>
    <row r="107" spans="2:8" s="12" customFormat="1" ht="18" customHeight="1" x14ac:dyDescent="0.3">
      <c r="B107" s="124" t="s">
        <v>15</v>
      </c>
      <c r="C107" s="125"/>
      <c r="D107" s="149"/>
      <c r="E107" s="149"/>
      <c r="F107" s="41">
        <f t="shared" ref="F107:H107" si="12">SUM(F102:F106)</f>
        <v>500</v>
      </c>
      <c r="G107" s="41">
        <f t="shared" si="12"/>
        <v>550</v>
      </c>
      <c r="H107" s="63">
        <f t="shared" si="12"/>
        <v>550</v>
      </c>
    </row>
    <row r="108" spans="2:8" s="3" customFormat="1" ht="18" customHeight="1" x14ac:dyDescent="0.35">
      <c r="B108" s="42">
        <v>627</v>
      </c>
      <c r="C108" s="43" t="s">
        <v>16</v>
      </c>
      <c r="D108" s="150"/>
      <c r="E108" s="150"/>
      <c r="F108" s="46"/>
      <c r="G108" s="39"/>
      <c r="H108" s="60"/>
    </row>
    <row r="109" spans="2:8" s="3" customFormat="1" ht="18" customHeight="1" x14ac:dyDescent="0.35">
      <c r="B109" s="42">
        <v>6160</v>
      </c>
      <c r="C109" s="43" t="s">
        <v>17</v>
      </c>
      <c r="D109" s="150"/>
      <c r="E109" s="150"/>
      <c r="F109" s="46">
        <v>1000</v>
      </c>
      <c r="G109" s="39">
        <v>1050</v>
      </c>
      <c r="H109" s="60">
        <v>1070</v>
      </c>
    </row>
    <row r="110" spans="2:8" s="12" customFormat="1" ht="18" customHeight="1" x14ac:dyDescent="0.3">
      <c r="B110" s="124" t="s">
        <v>18</v>
      </c>
      <c r="C110" s="125"/>
      <c r="D110" s="149"/>
      <c r="E110" s="149"/>
      <c r="F110" s="41">
        <f t="shared" ref="F110:H110" si="13">SUM(F108:F109)</f>
        <v>1000</v>
      </c>
      <c r="G110" s="41">
        <f>SUM(G108,G109)</f>
        <v>1050</v>
      </c>
      <c r="H110" s="63">
        <f t="shared" si="13"/>
        <v>1070</v>
      </c>
    </row>
    <row r="111" spans="2:8" s="3" customFormat="1" ht="18" customHeight="1" x14ac:dyDescent="0.35">
      <c r="B111" s="42">
        <v>61810</v>
      </c>
      <c r="C111" s="43" t="s">
        <v>105</v>
      </c>
      <c r="D111" s="150"/>
      <c r="E111" s="150"/>
      <c r="F111" s="46">
        <v>500</v>
      </c>
      <c r="G111" s="46">
        <v>500</v>
      </c>
      <c r="H111" s="64">
        <v>500</v>
      </c>
    </row>
    <row r="112" spans="2:8" s="3" customFormat="1" ht="18" customHeight="1" x14ac:dyDescent="0.35">
      <c r="B112" s="42">
        <v>61810</v>
      </c>
      <c r="C112" s="43" t="s">
        <v>104</v>
      </c>
      <c r="D112" s="150"/>
      <c r="E112" s="150"/>
      <c r="F112" s="46"/>
      <c r="G112" s="46"/>
      <c r="H112" s="64"/>
    </row>
    <row r="113" spans="2:8" s="3" customFormat="1" ht="18" customHeight="1" x14ac:dyDescent="0.35">
      <c r="B113" s="42">
        <v>61811</v>
      </c>
      <c r="C113" s="43" t="s">
        <v>85</v>
      </c>
      <c r="D113" s="150"/>
      <c r="E113" s="150"/>
      <c r="F113" s="46">
        <v>400</v>
      </c>
      <c r="G113" s="46">
        <v>400</v>
      </c>
      <c r="H113" s="64">
        <v>400</v>
      </c>
    </row>
    <row r="114" spans="2:8" s="3" customFormat="1" ht="18" customHeight="1" x14ac:dyDescent="0.35">
      <c r="B114" s="42">
        <v>61812</v>
      </c>
      <c r="C114" s="43" t="s">
        <v>73</v>
      </c>
      <c r="D114" s="150"/>
      <c r="E114" s="150"/>
      <c r="F114" s="46"/>
      <c r="G114" s="46"/>
      <c r="H114" s="64"/>
    </row>
    <row r="115" spans="2:8" s="3" customFormat="1" ht="18" customHeight="1" x14ac:dyDescent="0.35">
      <c r="B115" s="42">
        <v>61813</v>
      </c>
      <c r="C115" s="43" t="s">
        <v>74</v>
      </c>
      <c r="D115" s="150"/>
      <c r="E115" s="150"/>
      <c r="F115" s="46"/>
      <c r="H115" s="64"/>
    </row>
    <row r="116" spans="2:8" s="3" customFormat="1" ht="18" customHeight="1" x14ac:dyDescent="0.35">
      <c r="B116" s="42">
        <v>62814</v>
      </c>
      <c r="C116" s="43" t="s">
        <v>122</v>
      </c>
      <c r="D116" s="150"/>
      <c r="E116" s="150"/>
      <c r="F116" s="46">
        <v>1000</v>
      </c>
      <c r="G116" s="46">
        <v>1000</v>
      </c>
      <c r="H116" s="64">
        <v>1000</v>
      </c>
    </row>
    <row r="117" spans="2:8" s="12" customFormat="1" ht="18" customHeight="1" x14ac:dyDescent="0.3">
      <c r="B117" s="124" t="s">
        <v>19</v>
      </c>
      <c r="C117" s="125"/>
      <c r="D117" s="149"/>
      <c r="E117" s="149"/>
      <c r="F117" s="41">
        <f t="shared" ref="F117:H117" si="14">SUM(F111:F116)</f>
        <v>1900</v>
      </c>
      <c r="G117" s="41">
        <f t="shared" si="14"/>
        <v>1900</v>
      </c>
      <c r="H117" s="63">
        <f t="shared" si="14"/>
        <v>1900</v>
      </c>
    </row>
    <row r="118" spans="2:8" s="3" customFormat="1" ht="18" customHeight="1" x14ac:dyDescent="0.35">
      <c r="B118" s="42">
        <v>62264</v>
      </c>
      <c r="C118" s="43" t="s">
        <v>121</v>
      </c>
      <c r="D118" s="150"/>
      <c r="E118" s="150"/>
      <c r="F118" s="46"/>
      <c r="G118" s="46">
        <v>5000</v>
      </c>
      <c r="H118" s="64">
        <v>5000</v>
      </c>
    </row>
    <row r="119" spans="2:8" s="3" customFormat="1" ht="18" customHeight="1" x14ac:dyDescent="0.35">
      <c r="B119" s="42">
        <v>6231</v>
      </c>
      <c r="C119" s="43" t="s">
        <v>20</v>
      </c>
      <c r="D119" s="150"/>
      <c r="E119" s="150"/>
      <c r="F119" s="46">
        <v>1000</v>
      </c>
      <c r="G119" s="46"/>
      <c r="H119" s="64"/>
    </row>
    <row r="120" spans="2:8" s="3" customFormat="1" ht="18" customHeight="1" x14ac:dyDescent="0.35">
      <c r="B120" s="42">
        <v>6232</v>
      </c>
      <c r="C120" s="43" t="s">
        <v>76</v>
      </c>
      <c r="D120" s="150"/>
      <c r="E120" s="150"/>
      <c r="F120" s="46">
        <v>5000</v>
      </c>
      <c r="G120" s="46">
        <v>2000</v>
      </c>
      <c r="H120" s="64">
        <v>2000</v>
      </c>
    </row>
    <row r="121" spans="2:8" s="3" customFormat="1" ht="18" customHeight="1" x14ac:dyDescent="0.35">
      <c r="B121" s="42">
        <v>6258</v>
      </c>
      <c r="C121" s="43" t="s">
        <v>75</v>
      </c>
      <c r="D121" s="150"/>
      <c r="E121" s="150"/>
      <c r="F121" s="46"/>
      <c r="G121" s="46"/>
      <c r="H121" s="64"/>
    </row>
    <row r="122" spans="2:8" s="3" customFormat="1" ht="18" customHeight="1" x14ac:dyDescent="0.35">
      <c r="B122" s="42">
        <v>6237</v>
      </c>
      <c r="C122" s="43" t="s">
        <v>21</v>
      </c>
      <c r="D122" s="150"/>
      <c r="E122" s="150"/>
      <c r="F122" s="46"/>
      <c r="G122" s="46"/>
      <c r="H122" s="64"/>
    </row>
    <row r="123" spans="2:8" s="3" customFormat="1" ht="18" customHeight="1" x14ac:dyDescent="0.3">
      <c r="B123" s="124" t="s">
        <v>22</v>
      </c>
      <c r="C123" s="125"/>
      <c r="D123" s="149"/>
      <c r="E123" s="149"/>
      <c r="F123" s="41"/>
      <c r="G123" s="41"/>
      <c r="H123" s="63"/>
    </row>
    <row r="124" spans="2:8" s="3" customFormat="1" ht="18" customHeight="1" x14ac:dyDescent="0.35">
      <c r="B124" s="42">
        <v>654</v>
      </c>
      <c r="C124" s="43" t="s">
        <v>23</v>
      </c>
      <c r="D124" s="150"/>
      <c r="E124" s="150"/>
      <c r="F124" s="46"/>
      <c r="G124" s="46"/>
      <c r="H124" s="64"/>
    </row>
    <row r="125" spans="2:8" s="3" customFormat="1" ht="18" customHeight="1" x14ac:dyDescent="0.35">
      <c r="B125" s="42">
        <v>651</v>
      </c>
      <c r="C125" s="43" t="s">
        <v>24</v>
      </c>
      <c r="D125" s="150"/>
      <c r="E125" s="150"/>
      <c r="F125" s="46"/>
      <c r="G125" s="46"/>
      <c r="H125" s="64"/>
    </row>
    <row r="126" spans="2:8" s="3" customFormat="1" ht="18" customHeight="1" x14ac:dyDescent="0.35">
      <c r="B126" s="42">
        <v>658</v>
      </c>
      <c r="C126" s="43" t="s">
        <v>25</v>
      </c>
      <c r="D126" s="150"/>
      <c r="E126" s="150"/>
      <c r="F126" s="46"/>
      <c r="G126" s="46"/>
      <c r="H126" s="64"/>
    </row>
    <row r="127" spans="2:8" s="3" customFormat="1" ht="18" customHeight="1" x14ac:dyDescent="0.35">
      <c r="B127" s="42"/>
      <c r="C127" s="43"/>
      <c r="D127" s="150"/>
      <c r="E127" s="150"/>
      <c r="F127" s="46"/>
      <c r="G127" s="46"/>
      <c r="H127" s="64"/>
    </row>
    <row r="128" spans="2:8" s="12" customFormat="1" ht="18" customHeight="1" x14ac:dyDescent="0.3">
      <c r="B128" s="124" t="s">
        <v>26</v>
      </c>
      <c r="C128" s="125"/>
      <c r="D128" s="149"/>
      <c r="E128" s="149"/>
      <c r="F128" s="41">
        <f>SUM(F124:F127)</f>
        <v>0</v>
      </c>
      <c r="G128" s="41">
        <f t="shared" ref="G128:H128" si="15">SUM(G124:G127)</f>
        <v>0</v>
      </c>
      <c r="H128" s="63">
        <f t="shared" si="15"/>
        <v>0</v>
      </c>
    </row>
    <row r="129" spans="2:8" s="3" customFormat="1" ht="18" customHeight="1" x14ac:dyDescent="0.35">
      <c r="B129" s="42">
        <v>6313</v>
      </c>
      <c r="C129" s="43" t="s">
        <v>27</v>
      </c>
      <c r="D129" s="150"/>
      <c r="E129" s="150"/>
      <c r="F129" s="46">
        <v>150</v>
      </c>
      <c r="G129" s="46">
        <v>150</v>
      </c>
      <c r="H129" s="64">
        <v>150</v>
      </c>
    </row>
    <row r="130" spans="2:8" s="3" customFormat="1" ht="18" customHeight="1" x14ac:dyDescent="0.35">
      <c r="B130" s="42">
        <v>6333</v>
      </c>
      <c r="C130" s="43" t="s">
        <v>50</v>
      </c>
      <c r="D130" s="150"/>
      <c r="E130" s="150"/>
      <c r="F130" s="46"/>
      <c r="G130" s="46"/>
      <c r="H130" s="64"/>
    </row>
    <row r="131" spans="2:8" s="3" customFormat="1" ht="18" customHeight="1" x14ac:dyDescent="0.35">
      <c r="B131" s="42">
        <v>63511</v>
      </c>
      <c r="C131" s="43" t="s">
        <v>28</v>
      </c>
      <c r="D131" s="150"/>
      <c r="E131" s="150"/>
      <c r="F131" s="46"/>
      <c r="G131" s="46"/>
      <c r="H131" s="64"/>
    </row>
    <row r="132" spans="2:8" s="3" customFormat="1" ht="18.600000000000001" customHeight="1" x14ac:dyDescent="0.35">
      <c r="B132" s="42">
        <v>63512</v>
      </c>
      <c r="C132" s="43" t="s">
        <v>29</v>
      </c>
      <c r="D132" s="150"/>
      <c r="E132" s="150"/>
      <c r="F132" s="46"/>
      <c r="G132" s="46"/>
      <c r="H132" s="64"/>
    </row>
    <row r="133" spans="2:8" s="3" customFormat="1" ht="17.399999999999999" customHeight="1" x14ac:dyDescent="0.35">
      <c r="B133" s="42">
        <v>63513</v>
      </c>
      <c r="C133" s="43" t="s">
        <v>30</v>
      </c>
      <c r="D133" s="150"/>
      <c r="E133" s="150"/>
      <c r="F133" s="46"/>
      <c r="G133" s="46"/>
      <c r="H133" s="64"/>
    </row>
    <row r="134" spans="2:8" s="3" customFormat="1" ht="19.5" customHeight="1" x14ac:dyDescent="0.3">
      <c r="B134" s="124" t="s">
        <v>31</v>
      </c>
      <c r="C134" s="125"/>
      <c r="D134" s="149"/>
      <c r="E134" s="149"/>
      <c r="F134" s="41">
        <f t="shared" ref="F134:H134" si="16">SUM(F129:F133)</f>
        <v>150</v>
      </c>
      <c r="G134" s="41">
        <f t="shared" si="16"/>
        <v>150</v>
      </c>
      <c r="H134" s="63">
        <f t="shared" si="16"/>
        <v>150</v>
      </c>
    </row>
    <row r="135" spans="2:8" s="3" customFormat="1" ht="17.399999999999999" customHeight="1" x14ac:dyDescent="0.35">
      <c r="B135" s="42">
        <v>6411</v>
      </c>
      <c r="C135" s="43" t="s">
        <v>120</v>
      </c>
      <c r="D135" s="150"/>
      <c r="E135" s="150"/>
      <c r="F135" s="46">
        <v>30000</v>
      </c>
      <c r="G135" s="46">
        <v>30600</v>
      </c>
      <c r="H135" s="64">
        <v>31200</v>
      </c>
    </row>
    <row r="136" spans="2:8" s="3" customFormat="1" ht="17.399999999999999" customHeight="1" x14ac:dyDescent="0.35">
      <c r="B136" s="42">
        <v>6412</v>
      </c>
      <c r="C136" s="43" t="s">
        <v>106</v>
      </c>
      <c r="D136" s="150"/>
      <c r="E136" s="150"/>
      <c r="F136" s="46">
        <v>11000</v>
      </c>
      <c r="G136" s="46">
        <v>11350</v>
      </c>
      <c r="H136" s="64">
        <v>11550</v>
      </c>
    </row>
    <row r="137" spans="2:8" s="3" customFormat="1" ht="18" customHeight="1" x14ac:dyDescent="0.35">
      <c r="B137" s="42">
        <v>6413</v>
      </c>
      <c r="C137" s="43" t="s">
        <v>32</v>
      </c>
      <c r="D137" s="150"/>
      <c r="E137" s="150"/>
      <c r="F137" s="46"/>
      <c r="G137" s="46"/>
      <c r="H137" s="64"/>
    </row>
    <row r="138" spans="2:8" s="3" customFormat="1" ht="18.600000000000001" customHeight="1" x14ac:dyDescent="0.35">
      <c r="B138" s="42">
        <v>6414</v>
      </c>
      <c r="C138" s="43" t="s">
        <v>33</v>
      </c>
      <c r="D138" s="150"/>
      <c r="E138" s="150"/>
      <c r="F138" s="46"/>
      <c r="G138" s="46"/>
      <c r="H138" s="64"/>
    </row>
    <row r="139" spans="2:8" s="3" customFormat="1" ht="17.399999999999999" customHeight="1" x14ac:dyDescent="0.35">
      <c r="B139" s="42">
        <v>6482</v>
      </c>
      <c r="C139" s="43" t="s">
        <v>34</v>
      </c>
      <c r="D139" s="150"/>
      <c r="E139" s="150"/>
      <c r="F139" s="46">
        <v>1200</v>
      </c>
      <c r="G139" s="46">
        <v>1400</v>
      </c>
      <c r="H139" s="64">
        <v>1400</v>
      </c>
    </row>
    <row r="140" spans="2:8" s="3" customFormat="1" ht="16.8" customHeight="1" x14ac:dyDescent="0.3">
      <c r="B140" s="124" t="s">
        <v>35</v>
      </c>
      <c r="C140" s="125"/>
      <c r="D140" s="149"/>
      <c r="E140" s="149"/>
      <c r="F140" s="41">
        <f t="shared" ref="F140:H140" si="17">SUM(F135:F139)</f>
        <v>42200</v>
      </c>
      <c r="G140" s="41">
        <f t="shared" si="17"/>
        <v>43350</v>
      </c>
      <c r="H140" s="63">
        <f t="shared" si="17"/>
        <v>44150</v>
      </c>
    </row>
    <row r="141" spans="2:8" s="3" customFormat="1" ht="16.8" customHeight="1" x14ac:dyDescent="0.35">
      <c r="B141" s="42">
        <v>68114</v>
      </c>
      <c r="C141" s="43" t="s">
        <v>36</v>
      </c>
      <c r="D141" s="150"/>
      <c r="E141" s="150"/>
      <c r="F141" s="47"/>
      <c r="G141" s="47"/>
      <c r="H141" s="65"/>
    </row>
    <row r="142" spans="2:8" s="3" customFormat="1" ht="16.8" customHeight="1" x14ac:dyDescent="0.35">
      <c r="B142" s="42">
        <v>68115</v>
      </c>
      <c r="C142" s="43" t="s">
        <v>37</v>
      </c>
      <c r="D142" s="150"/>
      <c r="E142" s="150"/>
      <c r="F142" s="47"/>
      <c r="G142" s="47"/>
      <c r="H142" s="65"/>
    </row>
    <row r="143" spans="2:8" s="3" customFormat="1" ht="16.8" customHeight="1" x14ac:dyDescent="0.35">
      <c r="B143" s="42">
        <v>68116</v>
      </c>
      <c r="C143" s="43" t="s">
        <v>38</v>
      </c>
      <c r="D143" s="150"/>
      <c r="E143" s="150"/>
      <c r="F143" s="47"/>
      <c r="G143" s="47"/>
      <c r="H143" s="65"/>
    </row>
    <row r="144" spans="2:8" s="3" customFormat="1" ht="16.8" customHeight="1" x14ac:dyDescent="0.35">
      <c r="B144" s="42">
        <v>68113</v>
      </c>
      <c r="C144" s="43" t="s">
        <v>39</v>
      </c>
      <c r="D144" s="150"/>
      <c r="E144" s="150"/>
      <c r="F144" s="47"/>
      <c r="G144" s="47"/>
      <c r="H144" s="65"/>
    </row>
    <row r="145" spans="2:8" s="3" customFormat="1" ht="16.8" customHeight="1" x14ac:dyDescent="0.35">
      <c r="B145" s="42">
        <v>68112</v>
      </c>
      <c r="C145" s="43" t="s">
        <v>40</v>
      </c>
      <c r="D145" s="150"/>
      <c r="E145" s="150"/>
      <c r="F145" s="47"/>
      <c r="G145" s="47"/>
      <c r="H145" s="65"/>
    </row>
    <row r="146" spans="2:8" s="3" customFormat="1" ht="16.8" customHeight="1" x14ac:dyDescent="0.35">
      <c r="B146" s="42">
        <v>68111</v>
      </c>
      <c r="C146" s="43" t="s">
        <v>41</v>
      </c>
      <c r="D146" s="150"/>
      <c r="E146" s="150"/>
      <c r="F146" s="47"/>
      <c r="G146" s="47"/>
      <c r="H146" s="65"/>
    </row>
    <row r="147" spans="2:8" s="3" customFormat="1" ht="16.8" customHeight="1" x14ac:dyDescent="0.35">
      <c r="B147" s="42">
        <v>68174</v>
      </c>
      <c r="C147" s="43" t="s">
        <v>42</v>
      </c>
      <c r="D147" s="150"/>
      <c r="E147" s="150"/>
      <c r="F147" s="47"/>
      <c r="G147" s="47"/>
      <c r="H147" s="65"/>
    </row>
    <row r="148" spans="2:8" s="3" customFormat="1" ht="16.8" customHeight="1" thickBot="1" x14ac:dyDescent="0.35">
      <c r="B148" s="140" t="s">
        <v>43</v>
      </c>
      <c r="C148" s="141"/>
      <c r="D148" s="152"/>
      <c r="E148" s="152"/>
      <c r="F148" s="48">
        <f t="shared" ref="F148:H148" si="18">SUM(F141:F147)</f>
        <v>0</v>
      </c>
      <c r="G148" s="48">
        <f t="shared" si="18"/>
        <v>0</v>
      </c>
      <c r="H148" s="66">
        <f t="shared" si="18"/>
        <v>0</v>
      </c>
    </row>
    <row r="149" spans="2:8" s="3" customFormat="1" ht="16.8" customHeight="1" thickBot="1" x14ac:dyDescent="0.35">
      <c r="B149" s="132" t="s">
        <v>44</v>
      </c>
      <c r="C149" s="133"/>
      <c r="D149" s="153"/>
      <c r="E149" s="153"/>
      <c r="F149" s="49">
        <f t="shared" ref="F149:H149" si="19">F148+F140+F134+F128+F123+F117+F110+F107+F101+F95+F92+F88+F82+F77</f>
        <v>54750</v>
      </c>
      <c r="G149" s="49">
        <f t="shared" si="19"/>
        <v>53320</v>
      </c>
      <c r="H149" s="67">
        <f t="shared" si="19"/>
        <v>55470</v>
      </c>
    </row>
    <row r="150" spans="2:8" s="3" customFormat="1" ht="16.8" customHeight="1" x14ac:dyDescent="0.35">
      <c r="B150" s="42">
        <v>6616</v>
      </c>
      <c r="C150" s="43" t="s">
        <v>45</v>
      </c>
      <c r="D150" s="150"/>
      <c r="E150" s="150"/>
      <c r="F150" s="39"/>
      <c r="G150" s="46"/>
      <c r="H150" s="64"/>
    </row>
    <row r="151" spans="2:8" s="3" customFormat="1" ht="16.8" customHeight="1" x14ac:dyDescent="0.35">
      <c r="B151" s="42">
        <v>6611</v>
      </c>
      <c r="C151" s="43" t="s">
        <v>54</v>
      </c>
      <c r="D151" s="150"/>
      <c r="E151" s="150"/>
      <c r="F151" s="46"/>
      <c r="G151" s="46"/>
      <c r="H151" s="64"/>
    </row>
    <row r="152" spans="2:8" s="3" customFormat="1" ht="16.8" customHeight="1" x14ac:dyDescent="0.3">
      <c r="B152" s="124" t="s">
        <v>56</v>
      </c>
      <c r="C152" s="125"/>
      <c r="D152" s="149"/>
      <c r="E152" s="149"/>
      <c r="F152" s="41">
        <f t="shared" ref="F152:H152" si="20">SUM(F150:F151)</f>
        <v>0</v>
      </c>
      <c r="G152" s="41">
        <f t="shared" si="20"/>
        <v>0</v>
      </c>
      <c r="H152" s="63">
        <f t="shared" si="20"/>
        <v>0</v>
      </c>
    </row>
    <row r="153" spans="2:8" s="3" customFormat="1" ht="16.8" customHeight="1" thickBot="1" x14ac:dyDescent="0.4">
      <c r="B153" s="134" t="s">
        <v>46</v>
      </c>
      <c r="C153" s="135"/>
      <c r="D153" s="154"/>
      <c r="E153" s="154"/>
      <c r="F153" s="50">
        <f t="shared" ref="F153:H153" si="21">F149+F152</f>
        <v>54750</v>
      </c>
      <c r="G153" s="50">
        <f t="shared" si="21"/>
        <v>53320</v>
      </c>
      <c r="H153" s="68">
        <f t="shared" si="21"/>
        <v>55470</v>
      </c>
    </row>
    <row r="154" spans="2:8" s="12" customFormat="1" ht="16.8" customHeight="1" thickBot="1" x14ac:dyDescent="0.35">
      <c r="B154" s="136" t="s">
        <v>55</v>
      </c>
      <c r="C154" s="137"/>
      <c r="D154" s="155"/>
      <c r="E154" s="155"/>
      <c r="F154" s="53">
        <f t="shared" ref="F154:H154" si="22">F62-F153</f>
        <v>1250</v>
      </c>
      <c r="G154" s="53">
        <f t="shared" si="22"/>
        <v>1380</v>
      </c>
      <c r="H154" s="69">
        <f t="shared" si="22"/>
        <v>930</v>
      </c>
    </row>
    <row r="155" spans="2:8" s="3" customFormat="1" ht="16.8" customHeight="1" thickBot="1" x14ac:dyDescent="0.3">
      <c r="B155" s="138" t="s">
        <v>96</v>
      </c>
      <c r="C155" s="139"/>
      <c r="D155" s="156"/>
      <c r="E155" s="156"/>
      <c r="F155" s="51">
        <v>0</v>
      </c>
      <c r="G155" s="51">
        <v>0</v>
      </c>
      <c r="H155" s="70"/>
    </row>
    <row r="156" spans="2:8" s="3" customFormat="1" ht="16.8" customHeight="1" thickBot="1" x14ac:dyDescent="0.3">
      <c r="B156" s="128" t="s">
        <v>90</v>
      </c>
      <c r="C156" s="129"/>
      <c r="D156" s="157"/>
      <c r="E156" s="157"/>
      <c r="F156" s="52">
        <f>F154-F155</f>
        <v>1250</v>
      </c>
      <c r="G156" s="52">
        <f>G154-G155</f>
        <v>1380</v>
      </c>
      <c r="H156" s="71">
        <f t="shared" ref="H156" si="23">H154-H155</f>
        <v>930</v>
      </c>
    </row>
    <row r="157" spans="2:8" s="3" customFormat="1" ht="16.8" customHeight="1" x14ac:dyDescent="0.3">
      <c r="B157" s="7"/>
      <c r="C157" s="5"/>
      <c r="D157" s="5"/>
      <c r="E157" s="5"/>
      <c r="F157" s="15"/>
      <c r="G157" s="21"/>
      <c r="H157" s="72"/>
    </row>
    <row r="158" spans="2:8" s="3" customFormat="1" ht="14.25" customHeight="1" x14ac:dyDescent="0.25">
      <c r="F158" s="15"/>
      <c r="G158" s="21"/>
      <c r="H158" s="72"/>
    </row>
    <row r="159" spans="2:8" s="3" customFormat="1" ht="14.25" customHeight="1" x14ac:dyDescent="0.3">
      <c r="B159" s="4"/>
      <c r="C159" s="5"/>
      <c r="D159" s="5"/>
      <c r="E159" s="5"/>
      <c r="F159" s="15"/>
      <c r="G159" s="21"/>
      <c r="H159" s="72"/>
    </row>
    <row r="160" spans="2:8" s="3" customFormat="1" ht="14.25" customHeight="1" x14ac:dyDescent="0.3">
      <c r="B160" s="4"/>
      <c r="C160" s="5"/>
      <c r="D160" s="5"/>
      <c r="E160" s="5"/>
      <c r="F160" s="15"/>
      <c r="G160" s="21"/>
      <c r="H160" s="72"/>
    </row>
    <row r="161" spans="1:8" s="3" customFormat="1" ht="14.25" customHeight="1" x14ac:dyDescent="0.3">
      <c r="B161" s="4"/>
      <c r="C161" s="5"/>
      <c r="D161" s="5"/>
      <c r="E161" s="5"/>
      <c r="F161" s="15"/>
      <c r="G161" s="21"/>
      <c r="H161" s="72"/>
    </row>
    <row r="162" spans="1:8" s="3" customFormat="1" ht="14.25" customHeight="1" x14ac:dyDescent="0.3">
      <c r="A162" s="35" t="s">
        <v>97</v>
      </c>
      <c r="B162" s="7" t="s">
        <v>88</v>
      </c>
      <c r="C162" s="5"/>
      <c r="D162" s="5"/>
      <c r="E162" s="5"/>
      <c r="F162" s="15"/>
      <c r="G162" s="21"/>
      <c r="H162" s="72"/>
    </row>
    <row r="163" spans="1:8" s="3" customFormat="1" ht="14.25" customHeight="1" x14ac:dyDescent="0.3">
      <c r="A163" s="5"/>
      <c r="B163" s="7" t="s">
        <v>89</v>
      </c>
      <c r="C163" s="5"/>
      <c r="D163" s="5"/>
      <c r="E163" s="5"/>
      <c r="F163" s="15"/>
      <c r="G163" s="21"/>
      <c r="H163" s="72"/>
    </row>
    <row r="164" spans="1:8" s="3" customFormat="1" ht="14.25" customHeight="1" collapsed="1" x14ac:dyDescent="0.25">
      <c r="F164" s="15"/>
      <c r="G164" s="21"/>
      <c r="H164" s="72"/>
    </row>
    <row r="165" spans="1:8" s="3" customFormat="1" ht="14.25" customHeight="1" x14ac:dyDescent="0.25">
      <c r="B165" s="6"/>
      <c r="C165" s="6"/>
      <c r="D165" s="6"/>
      <c r="E165" s="6"/>
      <c r="F165" s="16"/>
      <c r="G165" s="22"/>
      <c r="H165" s="73"/>
    </row>
    <row r="166" spans="1:8" s="3" customFormat="1" ht="14.25" customHeight="1" x14ac:dyDescent="0.25">
      <c r="B166" s="8"/>
      <c r="C166" s="8"/>
      <c r="D166" s="8"/>
      <c r="E166" s="8"/>
      <c r="F166" s="16"/>
      <c r="G166" s="22"/>
      <c r="H166" s="73"/>
    </row>
    <row r="167" spans="1:8" s="3" customFormat="1" ht="14.25" customHeight="1" x14ac:dyDescent="0.3">
      <c r="B167" s="4"/>
      <c r="C167" s="5"/>
      <c r="D167" s="5"/>
      <c r="E167" s="5"/>
      <c r="F167" s="17"/>
      <c r="G167" s="23"/>
      <c r="H167" s="74"/>
    </row>
    <row r="168" spans="1:8" s="3" customFormat="1" ht="14.25" customHeight="1" x14ac:dyDescent="0.3">
      <c r="B168" s="4"/>
      <c r="C168" s="5"/>
      <c r="D168" s="5"/>
      <c r="E168" s="5"/>
      <c r="F168" s="17"/>
      <c r="G168" s="23"/>
      <c r="H168" s="74"/>
    </row>
    <row r="169" spans="1:8" s="3" customFormat="1" ht="14.25" customHeight="1" x14ac:dyDescent="0.3">
      <c r="B169" s="4"/>
      <c r="C169" s="5"/>
      <c r="D169" s="5"/>
      <c r="E169" s="5"/>
      <c r="F169" s="17"/>
      <c r="G169" s="23"/>
      <c r="H169" s="74"/>
    </row>
    <row r="170" spans="1:8" s="3" customFormat="1" ht="14.25" customHeight="1" x14ac:dyDescent="0.25">
      <c r="B170" s="4"/>
      <c r="F170" s="18"/>
      <c r="G170" s="24"/>
      <c r="H170" s="73"/>
    </row>
    <row r="171" spans="1:8" s="3" customFormat="1" ht="14.25" customHeight="1" x14ac:dyDescent="0.25">
      <c r="B171" s="4"/>
      <c r="F171" s="16"/>
      <c r="G171" s="22"/>
      <c r="H171" s="73"/>
    </row>
    <row r="172" spans="1:8" s="3" customFormat="1" ht="14.25" customHeight="1" x14ac:dyDescent="0.25">
      <c r="B172" s="4"/>
      <c r="F172" s="16"/>
      <c r="G172" s="22"/>
      <c r="H172" s="73"/>
    </row>
    <row r="173" spans="1:8" s="3" customFormat="1" ht="14.25" customHeight="1" x14ac:dyDescent="0.25">
      <c r="B173" s="4"/>
      <c r="F173" s="19"/>
      <c r="G173" s="25"/>
      <c r="H173" s="75"/>
    </row>
    <row r="174" spans="1:8" s="6" customFormat="1" ht="14.25" customHeight="1" x14ac:dyDescent="0.3">
      <c r="B174" s="10"/>
      <c r="F174" s="19"/>
      <c r="G174" s="25"/>
      <c r="H174" s="75"/>
    </row>
    <row r="175" spans="1:8" ht="14.25" customHeight="1" x14ac:dyDescent="0.3">
      <c r="A175" s="1"/>
    </row>
    <row r="176" spans="1:8" s="9" customFormat="1" ht="14.25" customHeight="1" x14ac:dyDescent="0.3">
      <c r="B176" s="10"/>
      <c r="C176" s="6"/>
      <c r="D176" s="6"/>
      <c r="E176" s="6"/>
      <c r="F176" s="19"/>
      <c r="G176" s="25"/>
      <c r="H176" s="75"/>
    </row>
    <row r="177" spans="1:8" s="9" customFormat="1" ht="14.25" customHeight="1" x14ac:dyDescent="0.3">
      <c r="B177" s="10"/>
      <c r="C177" s="6"/>
      <c r="D177" s="6"/>
      <c r="E177" s="6"/>
      <c r="F177" s="19"/>
      <c r="G177" s="25"/>
      <c r="H177" s="75"/>
    </row>
    <row r="178" spans="1:8" s="9" customFormat="1" ht="14.25" customHeight="1" x14ac:dyDescent="0.3">
      <c r="B178" s="10"/>
      <c r="C178" s="6"/>
      <c r="D178" s="6"/>
      <c r="E178" s="6"/>
      <c r="F178" s="19"/>
      <c r="G178" s="25"/>
      <c r="H178" s="75"/>
    </row>
    <row r="179" spans="1:8" ht="14.25" customHeight="1" x14ac:dyDescent="0.3">
      <c r="A179" s="1"/>
    </row>
    <row r="180" spans="1:8" ht="14.25" customHeight="1" x14ac:dyDescent="0.3">
      <c r="A180" s="1"/>
    </row>
    <row r="181" spans="1:8" ht="14.25" customHeight="1" x14ac:dyDescent="0.3">
      <c r="A181" s="1"/>
    </row>
    <row r="182" spans="1:8" ht="14.25" customHeight="1" x14ac:dyDescent="0.25">
      <c r="A182" s="1"/>
      <c r="B182" s="2"/>
      <c r="C182" s="1"/>
      <c r="D182" s="1"/>
      <c r="E182" s="1"/>
      <c r="F182" s="20"/>
      <c r="G182" s="26"/>
      <c r="H182" s="76"/>
    </row>
    <row r="183" spans="1:8" ht="14.25" customHeight="1" x14ac:dyDescent="0.25">
      <c r="A183" s="1"/>
      <c r="B183" s="2"/>
      <c r="C183" s="1"/>
      <c r="D183" s="1"/>
      <c r="E183" s="1"/>
      <c r="F183" s="20"/>
      <c r="G183" s="26"/>
      <c r="H183" s="76"/>
    </row>
    <row r="184" spans="1:8" ht="14.25" customHeight="1" x14ac:dyDescent="0.25">
      <c r="A184" s="1"/>
      <c r="B184" s="2"/>
      <c r="C184" s="1"/>
      <c r="D184" s="1"/>
      <c r="E184" s="1"/>
      <c r="F184" s="20"/>
      <c r="G184" s="26"/>
      <c r="H184" s="76"/>
    </row>
    <row r="185" spans="1:8" ht="14.25" customHeight="1" x14ac:dyDescent="0.25">
      <c r="A185" s="1"/>
      <c r="B185" s="2"/>
      <c r="C185" s="1"/>
      <c r="D185" s="1"/>
      <c r="E185" s="1"/>
      <c r="F185" s="20"/>
      <c r="G185" s="26"/>
      <c r="H185" s="76"/>
    </row>
    <row r="186" spans="1:8" ht="14.25" customHeight="1" x14ac:dyDescent="0.25">
      <c r="A186" s="1"/>
      <c r="B186" s="2"/>
      <c r="C186" s="1"/>
      <c r="D186" s="1"/>
      <c r="E186" s="1"/>
      <c r="F186" s="20"/>
      <c r="G186" s="26"/>
      <c r="H186" s="76"/>
    </row>
    <row r="187" spans="1:8" ht="14.25" customHeight="1" x14ac:dyDescent="0.25">
      <c r="A187" s="1"/>
      <c r="B187" s="2"/>
      <c r="C187" s="1"/>
      <c r="D187" s="1"/>
      <c r="E187" s="1"/>
      <c r="F187" s="20"/>
      <c r="G187" s="26"/>
      <c r="H187" s="76"/>
    </row>
    <row r="188" spans="1:8" ht="14.25" customHeight="1" x14ac:dyDescent="0.25">
      <c r="A188" s="1"/>
      <c r="B188" s="2"/>
      <c r="C188" s="1"/>
      <c r="D188" s="1"/>
      <c r="E188" s="1"/>
      <c r="F188" s="20"/>
      <c r="G188" s="26"/>
      <c r="H188" s="76"/>
    </row>
    <row r="189" spans="1:8" ht="14.25" customHeight="1" x14ac:dyDescent="0.25">
      <c r="A189" s="1"/>
      <c r="B189" s="2"/>
      <c r="C189" s="1"/>
      <c r="D189" s="1"/>
      <c r="E189" s="1"/>
      <c r="F189" s="20"/>
      <c r="G189" s="26"/>
      <c r="H189" s="76"/>
    </row>
    <row r="190" spans="1:8" ht="14.25" customHeight="1" x14ac:dyDescent="0.25">
      <c r="A190" s="1"/>
      <c r="B190" s="2"/>
      <c r="C190" s="1"/>
      <c r="D190" s="1"/>
      <c r="E190" s="1"/>
      <c r="F190" s="20"/>
      <c r="G190" s="26"/>
      <c r="H190" s="76"/>
    </row>
    <row r="191" spans="1:8" ht="14.25" customHeight="1" x14ac:dyDescent="0.25">
      <c r="A191" s="1"/>
      <c r="B191" s="2"/>
      <c r="C191" s="1"/>
      <c r="D191" s="1"/>
      <c r="E191" s="1"/>
      <c r="F191" s="20"/>
      <c r="G191" s="26"/>
      <c r="H191" s="76"/>
    </row>
    <row r="192" spans="1:8" ht="14.25" customHeight="1" x14ac:dyDescent="0.25">
      <c r="A192" s="1"/>
      <c r="B192" s="2"/>
      <c r="C192" s="1"/>
      <c r="D192" s="1"/>
      <c r="E192" s="1"/>
      <c r="F192" s="20"/>
      <c r="G192" s="26"/>
      <c r="H192" s="76"/>
    </row>
    <row r="193" spans="1:8" ht="14.25" customHeight="1" x14ac:dyDescent="0.25">
      <c r="A193" s="1"/>
      <c r="B193" s="2"/>
      <c r="C193" s="1"/>
      <c r="D193" s="1"/>
      <c r="E193" s="1"/>
      <c r="F193" s="20"/>
      <c r="G193" s="26"/>
      <c r="H193" s="76"/>
    </row>
    <row r="194" spans="1:8" ht="14.25" customHeight="1" x14ac:dyDescent="0.25">
      <c r="A194" s="1"/>
      <c r="B194" s="2"/>
      <c r="C194" s="1"/>
      <c r="D194" s="1"/>
      <c r="E194" s="1"/>
      <c r="F194" s="20"/>
      <c r="G194" s="26"/>
      <c r="H194" s="76"/>
    </row>
    <row r="195" spans="1:8" ht="14.25" customHeight="1" x14ac:dyDescent="0.25">
      <c r="A195" s="1"/>
      <c r="B195" s="2"/>
      <c r="C195" s="1"/>
      <c r="D195" s="1"/>
      <c r="E195" s="1"/>
      <c r="F195" s="20"/>
      <c r="G195" s="26"/>
      <c r="H195" s="76"/>
    </row>
    <row r="196" spans="1:8" ht="14.25" customHeight="1" x14ac:dyDescent="0.25">
      <c r="A196" s="1"/>
      <c r="B196" s="2"/>
      <c r="C196" s="1"/>
      <c r="D196" s="1"/>
      <c r="E196" s="1"/>
      <c r="F196" s="20"/>
      <c r="G196" s="26"/>
      <c r="H196" s="76"/>
    </row>
    <row r="197" spans="1:8" ht="14.25" customHeight="1" x14ac:dyDescent="0.25">
      <c r="A197" s="1"/>
      <c r="B197" s="2"/>
      <c r="C197" s="1"/>
      <c r="D197" s="1"/>
      <c r="E197" s="1"/>
      <c r="F197" s="20"/>
      <c r="G197" s="26"/>
      <c r="H197" s="76"/>
    </row>
    <row r="198" spans="1:8" ht="14.25" customHeight="1" x14ac:dyDescent="0.25">
      <c r="A198" s="1"/>
      <c r="B198" s="2"/>
      <c r="C198" s="1"/>
      <c r="D198" s="1"/>
      <c r="E198" s="1"/>
      <c r="F198" s="20"/>
      <c r="G198" s="26"/>
      <c r="H198" s="76"/>
    </row>
    <row r="199" spans="1:8" ht="14.25" customHeight="1" x14ac:dyDescent="0.25">
      <c r="A199" s="1"/>
      <c r="B199" s="2"/>
      <c r="C199" s="1"/>
      <c r="D199" s="1"/>
      <c r="E199" s="1"/>
      <c r="F199" s="20"/>
      <c r="G199" s="26"/>
      <c r="H199" s="76"/>
    </row>
    <row r="200" spans="1:8" ht="14.25" customHeight="1" x14ac:dyDescent="0.25">
      <c r="A200" s="1"/>
      <c r="B200" s="2"/>
      <c r="C200" s="1"/>
      <c r="D200" s="1"/>
      <c r="E200" s="1"/>
      <c r="F200" s="20"/>
      <c r="G200" s="26"/>
      <c r="H200" s="76"/>
    </row>
    <row r="201" spans="1:8" ht="14.25" customHeight="1" x14ac:dyDescent="0.3"/>
    <row r="202" spans="1:8" ht="14.25" customHeight="1" x14ac:dyDescent="0.3"/>
    <row r="203" spans="1:8" ht="14.25" customHeight="1" x14ac:dyDescent="0.3"/>
    <row r="204" spans="1:8" ht="14.25" customHeight="1" x14ac:dyDescent="0.3"/>
    <row r="205" spans="1:8" ht="14.25" customHeight="1" x14ac:dyDescent="0.3"/>
    <row r="206" spans="1:8" ht="14.25" customHeight="1" x14ac:dyDescent="0.3"/>
    <row r="207" spans="1:8" ht="14.25" customHeight="1" x14ac:dyDescent="0.3"/>
    <row r="208" spans="1: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</sheetData>
  <mergeCells count="26">
    <mergeCell ref="B156:C156"/>
    <mergeCell ref="B4:C4"/>
    <mergeCell ref="B149:C149"/>
    <mergeCell ref="B152:C152"/>
    <mergeCell ref="B153:C153"/>
    <mergeCell ref="B154:C154"/>
    <mergeCell ref="B155:C155"/>
    <mergeCell ref="B123:C123"/>
    <mergeCell ref="B128:C128"/>
    <mergeCell ref="B134:C134"/>
    <mergeCell ref="B140:C140"/>
    <mergeCell ref="B148:C148"/>
    <mergeCell ref="B95:C95"/>
    <mergeCell ref="B101:C101"/>
    <mergeCell ref="B107:C107"/>
    <mergeCell ref="B110:C110"/>
    <mergeCell ref="F2:G2"/>
    <mergeCell ref="F65:G65"/>
    <mergeCell ref="B53:C53"/>
    <mergeCell ref="B62:C62"/>
    <mergeCell ref="B117:C117"/>
    <mergeCell ref="B77:C77"/>
    <mergeCell ref="B68:C68"/>
    <mergeCell ref="B82:C82"/>
    <mergeCell ref="B88:C88"/>
    <mergeCell ref="B92:C92"/>
  </mergeCells>
  <phoneticPr fontId="8" type="noConversion"/>
  <pageMargins left="0.25" right="0.25" top="0.75" bottom="0.75" header="0.3" footer="0.3"/>
  <pageSetup paperSize="8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FEF6-E0E8-40B3-B18B-BE35FEAA19EF}">
  <dimension ref="B1:G16"/>
  <sheetViews>
    <sheetView workbookViewId="0">
      <selection activeCell="B16" sqref="B16"/>
    </sheetView>
  </sheetViews>
  <sheetFormatPr baseColWidth="10" defaultRowHeight="14.4" x14ac:dyDescent="0.3"/>
  <cols>
    <col min="2" max="2" width="20.88671875" customWidth="1"/>
    <col min="3" max="6" width="18.88671875" customWidth="1"/>
  </cols>
  <sheetData>
    <row r="1" spans="2:7" ht="17.399999999999999" x14ac:dyDescent="0.3">
      <c r="C1" s="160" t="s">
        <v>124</v>
      </c>
      <c r="D1" s="161" t="s">
        <v>123</v>
      </c>
      <c r="E1" s="162" t="s">
        <v>125</v>
      </c>
      <c r="F1" s="163" t="s">
        <v>126</v>
      </c>
    </row>
    <row r="2" spans="2:7" x14ac:dyDescent="0.3">
      <c r="B2" s="164"/>
      <c r="C2" s="164"/>
      <c r="D2" s="164"/>
      <c r="E2" s="164"/>
      <c r="F2" s="164"/>
      <c r="G2" s="165"/>
    </row>
    <row r="3" spans="2:7" x14ac:dyDescent="0.3">
      <c r="B3" s="166" t="s">
        <v>131</v>
      </c>
      <c r="C3" s="164" t="s">
        <v>132</v>
      </c>
      <c r="D3" s="164" t="s">
        <v>134</v>
      </c>
      <c r="E3" s="164"/>
      <c r="F3" s="164"/>
      <c r="G3" s="165"/>
    </row>
    <row r="4" spans="2:7" x14ac:dyDescent="0.3">
      <c r="B4" s="167"/>
      <c r="C4" s="164" t="s">
        <v>133</v>
      </c>
      <c r="D4" s="164" t="s">
        <v>135</v>
      </c>
      <c r="E4" s="164"/>
      <c r="F4" s="164"/>
      <c r="G4" s="165"/>
    </row>
    <row r="5" spans="2:7" x14ac:dyDescent="0.3">
      <c r="B5" s="167"/>
      <c r="C5" s="164"/>
      <c r="D5" s="164"/>
      <c r="E5" s="164"/>
      <c r="F5" s="164"/>
      <c r="G5" s="165"/>
    </row>
    <row r="6" spans="2:7" x14ac:dyDescent="0.3">
      <c r="B6" s="168"/>
      <c r="C6" s="164"/>
      <c r="D6" s="164"/>
      <c r="E6" s="164"/>
      <c r="F6" s="164"/>
      <c r="G6" s="165"/>
    </row>
    <row r="7" spans="2:7" ht="72" x14ac:dyDescent="0.3">
      <c r="B7" s="166" t="s">
        <v>138</v>
      </c>
      <c r="C7" s="164"/>
      <c r="D7" s="164" t="s">
        <v>136</v>
      </c>
      <c r="E7" s="164" t="s">
        <v>137</v>
      </c>
      <c r="F7" s="164"/>
      <c r="G7" s="165"/>
    </row>
    <row r="8" spans="2:7" x14ac:dyDescent="0.3">
      <c r="B8" s="167"/>
      <c r="C8" s="164"/>
      <c r="D8" s="164"/>
      <c r="E8" s="164"/>
      <c r="F8" s="164"/>
      <c r="G8" s="165"/>
    </row>
    <row r="9" spans="2:7" x14ac:dyDescent="0.3">
      <c r="B9" s="167"/>
      <c r="C9" s="164"/>
      <c r="D9" s="164"/>
      <c r="E9" s="164"/>
      <c r="F9" s="164"/>
      <c r="G9" s="165"/>
    </row>
    <row r="10" spans="2:7" x14ac:dyDescent="0.3">
      <c r="B10" s="167"/>
      <c r="C10" s="164"/>
      <c r="D10" s="164"/>
      <c r="E10" s="164"/>
      <c r="F10" s="164"/>
      <c r="G10" s="165"/>
    </row>
    <row r="11" spans="2:7" x14ac:dyDescent="0.3">
      <c r="B11" s="167"/>
      <c r="C11" s="164"/>
      <c r="D11" s="164"/>
      <c r="E11" s="164"/>
      <c r="F11" s="164"/>
      <c r="G11" s="165"/>
    </row>
    <row r="12" spans="2:7" x14ac:dyDescent="0.3">
      <c r="B12" s="167"/>
      <c r="C12" s="164"/>
      <c r="D12" s="164"/>
      <c r="E12" s="164"/>
      <c r="F12" s="164"/>
      <c r="G12" s="165"/>
    </row>
    <row r="13" spans="2:7" x14ac:dyDescent="0.3">
      <c r="B13" s="167"/>
      <c r="C13" s="164"/>
      <c r="D13" s="164"/>
      <c r="E13" s="164"/>
      <c r="F13" s="164"/>
      <c r="G13" s="165"/>
    </row>
    <row r="14" spans="2:7" x14ac:dyDescent="0.3">
      <c r="B14" s="167"/>
      <c r="C14" s="164"/>
      <c r="D14" s="164"/>
      <c r="E14" s="164"/>
      <c r="F14" s="164"/>
      <c r="G14" s="165"/>
    </row>
    <row r="15" spans="2:7" x14ac:dyDescent="0.3">
      <c r="B15" s="168"/>
      <c r="C15" s="164"/>
      <c r="D15" s="164"/>
      <c r="E15" s="164"/>
      <c r="F15" s="164"/>
      <c r="G15" s="165"/>
    </row>
    <row r="16" spans="2:7" x14ac:dyDescent="0.3">
      <c r="B16" s="165"/>
      <c r="C16" s="165"/>
      <c r="D16" s="165"/>
      <c r="E16" s="165"/>
      <c r="F16" s="165"/>
      <c r="G16" s="165"/>
    </row>
  </sheetData>
  <mergeCells count="2">
    <mergeCell ref="B7:B15"/>
    <mergeCell ref="B3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Compte de Résultat prev</vt:lpstr>
      <vt:lpstr>Hypotheses</vt:lpstr>
      <vt:lpstr>'Compte de Résultat prev'!Zone_d_impression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HERBELIN</dc:creator>
  <cp:lastModifiedBy>Nadine HERBELIN</cp:lastModifiedBy>
  <cp:lastPrinted>2021-10-06T08:54:33Z</cp:lastPrinted>
  <dcterms:created xsi:type="dcterms:W3CDTF">2017-09-11T13:33:24Z</dcterms:created>
  <dcterms:modified xsi:type="dcterms:W3CDTF">2021-11-27T16:42:46Z</dcterms:modified>
</cp:coreProperties>
</file>